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36" windowWidth="22860" windowHeight="8400"/>
  </bookViews>
  <sheets>
    <sheet name="Stations by Line" sheetId="3" r:id="rId1"/>
    <sheet name="Unique Stations" sheetId="5" r:id="rId2"/>
    <sheet name="Summary" sheetId="10" r:id="rId3"/>
  </sheets>
  <definedNames>
    <definedName name="_xlnm.Print_Titles" localSheetId="0">'Stations by Line'!$1:$1</definedName>
  </definedNames>
  <calcPr calcId="145621"/>
</workbook>
</file>

<file path=xl/calcChain.xml><?xml version="1.0" encoding="utf-8"?>
<calcChain xmlns="http://schemas.openxmlformats.org/spreadsheetml/2006/main">
  <c r="C99" i="10" l="1"/>
  <c r="I108" i="10" l="1"/>
  <c r="I107" i="10"/>
  <c r="I106" i="10"/>
  <c r="C57" i="10" l="1"/>
  <c r="C46" i="10"/>
  <c r="C98" i="10" l="1"/>
  <c r="C44" i="10"/>
  <c r="B32" i="10"/>
  <c r="C31" i="10"/>
  <c r="C30" i="10"/>
  <c r="C29" i="10"/>
  <c r="C28" i="10"/>
  <c r="C27" i="10"/>
  <c r="B18" i="10"/>
  <c r="C17" i="10"/>
  <c r="C16" i="10"/>
  <c r="C15" i="10"/>
  <c r="C14" i="10"/>
  <c r="C13" i="10"/>
  <c r="C12" i="10"/>
  <c r="C11" i="10"/>
  <c r="C10" i="10"/>
  <c r="C18" i="10" l="1"/>
  <c r="B7" i="10"/>
  <c r="C5" i="10"/>
  <c r="C6" i="10"/>
  <c r="C4" i="10"/>
  <c r="C62" i="10" l="1"/>
  <c r="C63" i="10"/>
  <c r="C64" i="10"/>
  <c r="C65" i="10"/>
  <c r="C66" i="10"/>
  <c r="C67" i="10"/>
  <c r="C68" i="10"/>
  <c r="C61" i="10"/>
  <c r="B69" i="10"/>
  <c r="D51" i="10"/>
  <c r="D52" i="10"/>
  <c r="D53" i="10"/>
  <c r="D54" i="10"/>
  <c r="D55" i="10"/>
  <c r="D56" i="10"/>
  <c r="B57" i="10"/>
  <c r="D57" i="10" s="1"/>
  <c r="C23" i="10"/>
  <c r="C22" i="10"/>
  <c r="C69" i="10" l="1"/>
  <c r="D50" i="10"/>
  <c r="B24" i="10"/>
</calcChain>
</file>

<file path=xl/sharedStrings.xml><?xml version="1.0" encoding="utf-8"?>
<sst xmlns="http://schemas.openxmlformats.org/spreadsheetml/2006/main" count="6805" uniqueCount="658">
  <si>
    <t>Municipality</t>
  </si>
  <si>
    <t>Transit Type</t>
  </si>
  <si>
    <t>Line/Route</t>
  </si>
  <si>
    <t>Station</t>
  </si>
  <si>
    <t>Accessible Station</t>
  </si>
  <si>
    <t>Corridor</t>
  </si>
  <si>
    <t>Park and Ride Spaces</t>
  </si>
  <si>
    <t>Space Utilization</t>
  </si>
  <si>
    <t>Daily Parking Fee</t>
  </si>
  <si>
    <t>Bicycle Parking</t>
  </si>
  <si>
    <t>Bicycle Parking
Utililzation</t>
  </si>
  <si>
    <t>Intermodal Facility</t>
  </si>
  <si>
    <t>Haverhill</t>
  </si>
  <si>
    <t>Commuter Rail</t>
  </si>
  <si>
    <t>Haverhill Line</t>
  </si>
  <si>
    <t>Yes</t>
  </si>
  <si>
    <t xml:space="preserve">North </t>
  </si>
  <si>
    <t>Merrimack Valley RTA Routes 1, 16, 83</t>
  </si>
  <si>
    <t>No</t>
  </si>
  <si>
    <t>Bradford</t>
  </si>
  <si>
    <t>None</t>
  </si>
  <si>
    <t>Lawrence</t>
  </si>
  <si>
    <t>Andover</t>
  </si>
  <si>
    <t>Merrimack Valley RTA Routes 21, 32</t>
  </si>
  <si>
    <t>Ballardvale</t>
  </si>
  <si>
    <t>Wilmington</t>
  </si>
  <si>
    <t>North Wilmington</t>
  </si>
  <si>
    <t>Free</t>
  </si>
  <si>
    <t>Lowell RTA Route 12</t>
  </si>
  <si>
    <t>Reading</t>
  </si>
  <si>
    <t>136, 137</t>
  </si>
  <si>
    <t>Wakefield</t>
  </si>
  <si>
    <t>Greenwood</t>
  </si>
  <si>
    <t>Melrose</t>
  </si>
  <si>
    <t>Melrose Highlands</t>
  </si>
  <si>
    <t>Melrose/Cedar Park</t>
  </si>
  <si>
    <t>87
Managed by City</t>
  </si>
  <si>
    <t>Wyoming Hill</t>
  </si>
  <si>
    <t>131, 132, 136, 137</t>
  </si>
  <si>
    <t>Malden</t>
  </si>
  <si>
    <t>Malden Center</t>
  </si>
  <si>
    <t>Lowell</t>
  </si>
  <si>
    <t>Lowell Line</t>
  </si>
  <si>
    <t>Lowell RTA Routes 11, 14, 15, 16, 18</t>
  </si>
  <si>
    <t>Billerica</t>
  </si>
  <si>
    <t>North Billerica</t>
  </si>
  <si>
    <t>Lowell RTA Route 13</t>
  </si>
  <si>
    <t>Woburn</t>
  </si>
  <si>
    <t>Anderson/Woburn</t>
  </si>
  <si>
    <t>Mishawum</t>
  </si>
  <si>
    <t>No Parking</t>
  </si>
  <si>
    <t>Does not apply</t>
  </si>
  <si>
    <t>Winchester</t>
  </si>
  <si>
    <t>Winchester Center</t>
  </si>
  <si>
    <t>237
Managed by Town</t>
  </si>
  <si>
    <t>Town Permit</t>
  </si>
  <si>
    <t>Wedgemere</t>
  </si>
  <si>
    <t>103
Managed by Town</t>
  </si>
  <si>
    <t>Medford</t>
  </si>
  <si>
    <t>West Medford</t>
  </si>
  <si>
    <t>94, 95, 326</t>
  </si>
  <si>
    <t>Rapid Transit</t>
  </si>
  <si>
    <t>Orange Line</t>
  </si>
  <si>
    <t>Oak Grove</t>
  </si>
  <si>
    <t>Wellington</t>
  </si>
  <si>
    <t>90, 97, 99, 100, 106, 108, 110, 112, 134</t>
  </si>
  <si>
    <t>Boston</t>
  </si>
  <si>
    <t>Sullivan Square</t>
  </si>
  <si>
    <t>86, 89, 90, 91, 92, 93, 95, 101, 104, 105, 109, CT2</t>
  </si>
  <si>
    <t>Community College</t>
  </si>
  <si>
    <t>Ferry</t>
  </si>
  <si>
    <t>Long Wharf to Charlestown Navy Yard</t>
  </si>
  <si>
    <t>Charlestown Navy Yard</t>
  </si>
  <si>
    <t>Fitchburg</t>
  </si>
  <si>
    <t>Fitchburg Line</t>
  </si>
  <si>
    <t>Northwest</t>
  </si>
  <si>
    <t>$3 daily, $50 monthly</t>
  </si>
  <si>
    <t xml:space="preserve">Montachusett RTA Routes 2, 3, 6, 7, 12, </t>
  </si>
  <si>
    <t>Leominster</t>
  </si>
  <si>
    <t>North Leominster</t>
  </si>
  <si>
    <t>Montachusett RTA Route 3</t>
  </si>
  <si>
    <t>Shirley</t>
  </si>
  <si>
    <t>Ayer</t>
  </si>
  <si>
    <t>Littleton</t>
  </si>
  <si>
    <t>Littleton/Route 495</t>
  </si>
  <si>
    <t>$4 daily, $70 monthly</t>
  </si>
  <si>
    <t>Acton</t>
  </si>
  <si>
    <t>South Acton</t>
  </si>
  <si>
    <t>Concord</t>
  </si>
  <si>
    <t>West Concord</t>
  </si>
  <si>
    <t>Lincoln</t>
  </si>
  <si>
    <t>Waltham</t>
  </si>
  <si>
    <t>Brandeis/Roberts</t>
  </si>
  <si>
    <t>70, 70A, 170, 505, 553, 554, 556, 558</t>
  </si>
  <si>
    <t>Belmont</t>
  </si>
  <si>
    <t>Waverley</t>
  </si>
  <si>
    <t>No parking</t>
  </si>
  <si>
    <t>73, 554</t>
  </si>
  <si>
    <t>Belmont Center</t>
  </si>
  <si>
    <t>72, 74, 75</t>
  </si>
  <si>
    <t>Cambridge</t>
  </si>
  <si>
    <t>Porter Square</t>
  </si>
  <si>
    <t>Green Line</t>
  </si>
  <si>
    <t>Lechmere</t>
  </si>
  <si>
    <t>69, 80, 87, 88</t>
  </si>
  <si>
    <t>Red Line</t>
  </si>
  <si>
    <t>Alewife</t>
  </si>
  <si>
    <t>Somerville</t>
  </si>
  <si>
    <t>Davis</t>
  </si>
  <si>
    <t>87, 88, 89, 90,94, 96</t>
  </si>
  <si>
    <t>Harvard Square</t>
  </si>
  <si>
    <t>1, 66, 68, 69, 71, 72, 73, 74, 75, 77, 78, 86, 96</t>
  </si>
  <si>
    <t>Central Square</t>
  </si>
  <si>
    <t>1, 47, 64, 70, 70A, 83, 91, CT1</t>
  </si>
  <si>
    <t>Kendall</t>
  </si>
  <si>
    <t>64, 68, 85, CT2</t>
  </si>
  <si>
    <t>Worcester</t>
  </si>
  <si>
    <t>Framingham/Worcester Line</t>
  </si>
  <si>
    <t>Worcester/Union Station</t>
  </si>
  <si>
    <t>West</t>
  </si>
  <si>
    <t>500
Managed by City</t>
  </si>
  <si>
    <t>Worcester RTA routes 1, 5, 11, 15, 16, 33, 42</t>
  </si>
  <si>
    <t>Grafton</t>
  </si>
  <si>
    <t>Westborough</t>
  </si>
  <si>
    <t>Southborough</t>
  </si>
  <si>
    <t>Ashland</t>
  </si>
  <si>
    <t>Framingham</t>
  </si>
  <si>
    <t>Metrowest RTA Routes 5, 7</t>
  </si>
  <si>
    <t>Natick</t>
  </si>
  <si>
    <t>West Natick</t>
  </si>
  <si>
    <t>Metrowest RTA Routes 10, 11</t>
  </si>
  <si>
    <t>71
Managed by Town</t>
  </si>
  <si>
    <t>Wellesley</t>
  </si>
  <si>
    <t>Wellesley Square</t>
  </si>
  <si>
    <t>Wellesley Hills</t>
  </si>
  <si>
    <t>Wellesley Farms</t>
  </si>
  <si>
    <t>Newton</t>
  </si>
  <si>
    <t>Auburndale</t>
  </si>
  <si>
    <t>505, 558</t>
  </si>
  <si>
    <t>West Newton</t>
  </si>
  <si>
    <t>553, 554</t>
  </si>
  <si>
    <t>Newtonville</t>
  </si>
  <si>
    <t>$0.75 per hour</t>
  </si>
  <si>
    <t>59, 553, 554, 556</t>
  </si>
  <si>
    <t>Yawkey</t>
  </si>
  <si>
    <t>Needham</t>
  </si>
  <si>
    <t>Needham Line</t>
  </si>
  <si>
    <t>Needham Heights</t>
  </si>
  <si>
    <t>Needham Center</t>
  </si>
  <si>
    <t>36
Managed by Town</t>
  </si>
  <si>
    <t>Needham Junction</t>
  </si>
  <si>
    <t>Hersey</t>
  </si>
  <si>
    <t>Green Line (B)</t>
  </si>
  <si>
    <t>Blandford Street</t>
  </si>
  <si>
    <t>Boston University
East Station</t>
  </si>
  <si>
    <t>Boston University
Central Station</t>
  </si>
  <si>
    <t>Boston University
West Station</t>
  </si>
  <si>
    <t>47, 57, 193, CT2</t>
  </si>
  <si>
    <t>St. Paul Street</t>
  </si>
  <si>
    <t>Pleasant Street</t>
  </si>
  <si>
    <t>Babcock Street</t>
  </si>
  <si>
    <t>Packards Corner</t>
  </si>
  <si>
    <t>Harvard Avenue</t>
  </si>
  <si>
    <t>Griggs Street/
Long Avenue</t>
  </si>
  <si>
    <t>Allston Street</t>
  </si>
  <si>
    <t>Warren Street</t>
  </si>
  <si>
    <t>Washington Street</t>
  </si>
  <si>
    <t>Sutherland Street</t>
  </si>
  <si>
    <t>Chiswick Road</t>
  </si>
  <si>
    <t>Chestnut Hill Avenue</t>
  </si>
  <si>
    <t>51, 86</t>
  </si>
  <si>
    <t>South Street</t>
  </si>
  <si>
    <t>Boston College</t>
  </si>
  <si>
    <t>Brookline</t>
  </si>
  <si>
    <t>Green Line (C)</t>
  </si>
  <si>
    <t>St. Mary's Street</t>
  </si>
  <si>
    <t>CT2</t>
  </si>
  <si>
    <t>Hawes Street</t>
  </si>
  <si>
    <t>Kent Street</t>
  </si>
  <si>
    <t>Coolidge Corner</t>
  </si>
  <si>
    <t>Summit Avenue</t>
  </si>
  <si>
    <t>Brandon Hall</t>
  </si>
  <si>
    <t>Fairbanks</t>
  </si>
  <si>
    <t>Washington Square</t>
  </si>
  <si>
    <t>Tappan Street</t>
  </si>
  <si>
    <t>Dean road</t>
  </si>
  <si>
    <t>Englewood Avenue</t>
  </si>
  <si>
    <t>Cleveland Circle</t>
  </si>
  <si>
    <t>Green Line (D)</t>
  </si>
  <si>
    <t>Fenway</t>
  </si>
  <si>
    <t>47, CT2</t>
  </si>
  <si>
    <t>Longwood</t>
  </si>
  <si>
    <t>Brookline Village</t>
  </si>
  <si>
    <t>39, 60, 65, 66</t>
  </si>
  <si>
    <t>Brookline Hills</t>
  </si>
  <si>
    <t>Beaconsfield</t>
  </si>
  <si>
    <t>Reservoir</t>
  </si>
  <si>
    <t>Chestnut Hill</t>
  </si>
  <si>
    <t>NA</t>
  </si>
  <si>
    <t>Newton Centre</t>
  </si>
  <si>
    <t>Newton Highlands</t>
  </si>
  <si>
    <t>Elliott</t>
  </si>
  <si>
    <t>Waban</t>
  </si>
  <si>
    <t>Woodland</t>
  </si>
  <si>
    <t>MetroWest RTA Route 1</t>
  </si>
  <si>
    <t>Riverside</t>
  </si>
  <si>
    <t>Green Line (E)</t>
  </si>
  <si>
    <t>Prudential</t>
  </si>
  <si>
    <t>Symphony</t>
  </si>
  <si>
    <t>1, 39, CT1</t>
  </si>
  <si>
    <t>Northeastern University</t>
  </si>
  <si>
    <t>Museum of Fine Arts</t>
  </si>
  <si>
    <t>8, 19, 39, 47, CT2, CT3</t>
  </si>
  <si>
    <t>Longwood Medical 
Area</t>
  </si>
  <si>
    <t>39, CT2</t>
  </si>
  <si>
    <t>Brigham Circle</t>
  </si>
  <si>
    <t>39, 66</t>
  </si>
  <si>
    <t>Fenwood Road</t>
  </si>
  <si>
    <t>Mission Park</t>
  </si>
  <si>
    <t>Riverway</t>
  </si>
  <si>
    <t>39,66</t>
  </si>
  <si>
    <t>Back of the Hill</t>
  </si>
  <si>
    <t>Heath Street</t>
  </si>
  <si>
    <t>14, 39</t>
  </si>
  <si>
    <t>Franklin</t>
  </si>
  <si>
    <t>Franklin Line</t>
  </si>
  <si>
    <t>Forge Park/Route 495</t>
  </si>
  <si>
    <t>Southwest</t>
  </si>
  <si>
    <t>Greater Attleboro Taunton RTA Franklin Area Bus</t>
  </si>
  <si>
    <t>Norfolk</t>
  </si>
  <si>
    <t>Greater Attleboro Taunton RTA Medway Shuttle</t>
  </si>
  <si>
    <t>Walpole</t>
  </si>
  <si>
    <t>Plimptonville</t>
  </si>
  <si>
    <t>Norwood</t>
  </si>
  <si>
    <t>Windsor Gardens</t>
  </si>
  <si>
    <t>Norwood Central</t>
  </si>
  <si>
    <t>34E</t>
  </si>
  <si>
    <t>Norwood Depot</t>
  </si>
  <si>
    <t>Westwood</t>
  </si>
  <si>
    <t>Islington</t>
  </si>
  <si>
    <t>Dedham</t>
  </si>
  <si>
    <t>Dedham Corporate Center</t>
  </si>
  <si>
    <t>Endicott</t>
  </si>
  <si>
    <t>Fairmount Line</t>
  </si>
  <si>
    <t>Readville</t>
  </si>
  <si>
    <t>32, 33</t>
  </si>
  <si>
    <t>Hyde Park</t>
  </si>
  <si>
    <t>Ruggles</t>
  </si>
  <si>
    <t>North Kingston, RI</t>
  </si>
  <si>
    <t>Providence/Stoughton Line</t>
  </si>
  <si>
    <t>Wickford Junction</t>
  </si>
  <si>
    <t>Warwick, RI</t>
  </si>
  <si>
    <t>TF Green Airport</t>
  </si>
  <si>
    <t>Providence, RI</t>
  </si>
  <si>
    <t>Providence</t>
  </si>
  <si>
    <t>Attleboro</t>
  </si>
  <si>
    <t>South Attleboro</t>
  </si>
  <si>
    <t>Greater Attleboro Taunton RTA Route 18</t>
  </si>
  <si>
    <t>Mansfield</t>
  </si>
  <si>
    <t>Greater Attleboro Taunton RTA Norton-Mansfield Route</t>
  </si>
  <si>
    <t>Sharon</t>
  </si>
  <si>
    <t>Stoughton</t>
  </si>
  <si>
    <t>Brockton Area Transit Route 14</t>
  </si>
  <si>
    <t>Canton</t>
  </si>
  <si>
    <t>Canton Center</t>
  </si>
  <si>
    <t>Canton Junction</t>
  </si>
  <si>
    <t>Route 128</t>
  </si>
  <si>
    <t>West Roxbury</t>
  </si>
  <si>
    <t>35, 36, 37</t>
  </si>
  <si>
    <t>Highland</t>
  </si>
  <si>
    <t>35, 36, 37, 38</t>
  </si>
  <si>
    <t>Bellevue</t>
  </si>
  <si>
    <t>Roslindale Village</t>
  </si>
  <si>
    <t>14, 30, 35, 36, 37, 51</t>
  </si>
  <si>
    <t>Forest Hills</t>
  </si>
  <si>
    <t>Green Street</t>
  </si>
  <si>
    <t>Stony Brook</t>
  </si>
  <si>
    <t>Jackson Square</t>
  </si>
  <si>
    <t>14, 22, 29, 41, 44</t>
  </si>
  <si>
    <t>Roxbury Crossing</t>
  </si>
  <si>
    <t>15, 19, 22, 23, 25, 28, 42, 44, 45, 66</t>
  </si>
  <si>
    <t>8, 15, 19, 22, 23, 28, 29, 42, 43, 44, 47, CT2, CT3, commuter rail</t>
  </si>
  <si>
    <t>Silver Line 4</t>
  </si>
  <si>
    <t>Massachusetts Avenue</t>
  </si>
  <si>
    <t>1, 8, 170, CT1</t>
  </si>
  <si>
    <t>Lenox Street</t>
  </si>
  <si>
    <t>Melnea Cass Boulevard</t>
  </si>
  <si>
    <t>Dudley Square</t>
  </si>
  <si>
    <t>1, 8, 14, 15, 19, 23, 28</t>
  </si>
  <si>
    <t>Silver Line 5</t>
  </si>
  <si>
    <t>Uphams Corner</t>
  </si>
  <si>
    <t>Southeast</t>
  </si>
  <si>
    <t>Morton Street</t>
  </si>
  <si>
    <t>21, 26</t>
  </si>
  <si>
    <t>Scituate</t>
  </si>
  <si>
    <t>Greenbush Line</t>
  </si>
  <si>
    <t>Greenbush</t>
  </si>
  <si>
    <t>North Scituate</t>
  </si>
  <si>
    <t>Cohasset</t>
  </si>
  <si>
    <t>Hingham</t>
  </si>
  <si>
    <t>Nantasket Junction</t>
  </si>
  <si>
    <t>West Hingham</t>
  </si>
  <si>
    <t>Weymouth</t>
  </si>
  <si>
    <t>East Weymouth</t>
  </si>
  <si>
    <t>Weymouth Landing/ East Braintree</t>
  </si>
  <si>
    <t>Quincy</t>
  </si>
  <si>
    <t>Quincy Center</t>
  </si>
  <si>
    <t>Parking garage is closed indefinitely</t>
  </si>
  <si>
    <t>JFK/UMass</t>
  </si>
  <si>
    <t>8, 16, 41, rapid transit</t>
  </si>
  <si>
    <t>Plymouth</t>
  </si>
  <si>
    <t>Kingston/Plymouth Line</t>
  </si>
  <si>
    <t>Greater Attleboro Taunton RTA Plymouth Area Link</t>
  </si>
  <si>
    <t>Kingston</t>
  </si>
  <si>
    <t>Kingston/Route 3</t>
  </si>
  <si>
    <t>Halifax</t>
  </si>
  <si>
    <t>Hanson</t>
  </si>
  <si>
    <t>Greater Attleboro Taunton RTA Pembroke Shuttle</t>
  </si>
  <si>
    <t>Whitman</t>
  </si>
  <si>
    <t>Abington</t>
  </si>
  <si>
    <t>South Weymouth</t>
  </si>
  <si>
    <t>Braintree</t>
  </si>
  <si>
    <t>230, 236, rapid transit</t>
  </si>
  <si>
    <t>Lakeville</t>
  </si>
  <si>
    <t>Middleborough/Lakeville Line</t>
  </si>
  <si>
    <t>Middleborough/ Lakeville</t>
  </si>
  <si>
    <t>Bridgewater</t>
  </si>
  <si>
    <t>Brockton</t>
  </si>
  <si>
    <t>Campello</t>
  </si>
  <si>
    <t>Brockton Area Transit Route 8</t>
  </si>
  <si>
    <t>Brockton Area Transit Routes 1, 11, 12</t>
  </si>
  <si>
    <t>Montello</t>
  </si>
  <si>
    <t>230, Brockton Area Transit Routes 1, 11, 12</t>
  </si>
  <si>
    <t>Randolph</t>
  </si>
  <si>
    <t>Holbrook/Randolph</t>
  </si>
  <si>
    <t>238, 240</t>
  </si>
  <si>
    <t>230, 236, commuter rail</t>
  </si>
  <si>
    <t>Quincy Adams</t>
  </si>
  <si>
    <t>210, 211, 212, 214, 215, 216, 220, 221, 222, 225, 230, 236, 238, 245, commuter rail</t>
  </si>
  <si>
    <t>Wollaston</t>
  </si>
  <si>
    <t>211, 217</t>
  </si>
  <si>
    <t>North Quincy</t>
  </si>
  <si>
    <t>210, 211, 212</t>
  </si>
  <si>
    <t>8, 16, 41, commuter rail</t>
  </si>
  <si>
    <t>Savin Hill</t>
  </si>
  <si>
    <t>Fields Corner</t>
  </si>
  <si>
    <t>15, 17, 18, 19, 201, 202, 210</t>
  </si>
  <si>
    <t>Shawmut</t>
  </si>
  <si>
    <t>Ashmont</t>
  </si>
  <si>
    <t>18, 21, 22, 23, 24, 26, 27, 215, 217, 240, Mattapan High Speed Line, Brockton Area Transit Route 12</t>
  </si>
  <si>
    <t>Cedar Grove</t>
  </si>
  <si>
    <t>Butler</t>
  </si>
  <si>
    <t>Milton</t>
  </si>
  <si>
    <t>Central Avenue</t>
  </si>
  <si>
    <t>Valley Road</t>
  </si>
  <si>
    <t>Capen Street</t>
  </si>
  <si>
    <t>Mattapan</t>
  </si>
  <si>
    <t>24, 27, 28, 29, 30, 31, 33, 245</t>
  </si>
  <si>
    <t>Hingham Shipyard to Rowes Wharf</t>
  </si>
  <si>
    <t>Hull</t>
  </si>
  <si>
    <t>Pemberton Point to Long Wharf, Logan Airport</t>
  </si>
  <si>
    <t>Pemberton Point</t>
  </si>
  <si>
    <t>Beverly</t>
  </si>
  <si>
    <t>Newburyport Line</t>
  </si>
  <si>
    <t>North Beverly</t>
  </si>
  <si>
    <t>Northeast</t>
  </si>
  <si>
    <t>Hamilton</t>
  </si>
  <si>
    <t>Hamilton/Wenham</t>
  </si>
  <si>
    <t>Ipswich</t>
  </si>
  <si>
    <t>Rowley</t>
  </si>
  <si>
    <t>Newburyport</t>
  </si>
  <si>
    <t>MVRTA Route 54</t>
  </si>
  <si>
    <t>Rockport Line</t>
  </si>
  <si>
    <t>Montserrat</t>
  </si>
  <si>
    <t>Prides Crossing</t>
  </si>
  <si>
    <t>Beverly Farms</t>
  </si>
  <si>
    <t>Manchester</t>
  </si>
  <si>
    <t>Gloucester</t>
  </si>
  <si>
    <t>West Gloucester</t>
  </si>
  <si>
    <t>Cape Ann Transit: Rockport via Lanesville</t>
  </si>
  <si>
    <t>Cape Ann Transit: Rockport via Lanesville, Gloucester Crossing and Business Express, Beverly Shuttle</t>
  </si>
  <si>
    <t>Rockport</t>
  </si>
  <si>
    <t>Newburyport/Rockport Line</t>
  </si>
  <si>
    <t>Cape Ann Transit: Rockport via Lanesville, Rockport via Eastern Ave.</t>
  </si>
  <si>
    <t>Chelsea</t>
  </si>
  <si>
    <t>111,112, 114, 116, 117</t>
  </si>
  <si>
    <t>Lynn</t>
  </si>
  <si>
    <t>426, 429, 435, 436, 439, 
441, 448, 442, 449, 455</t>
  </si>
  <si>
    <t>Swampscott</t>
  </si>
  <si>
    <t>Salem</t>
  </si>
  <si>
    <t>Beverly Depot</t>
  </si>
  <si>
    <t>Blue Line</t>
  </si>
  <si>
    <t>Maverick</t>
  </si>
  <si>
    <t>114, 116, 117, 120, 121</t>
  </si>
  <si>
    <t>Airport</t>
  </si>
  <si>
    <t>Wood Island</t>
  </si>
  <si>
    <t>112, 120, 121</t>
  </si>
  <si>
    <t>Orient Heights</t>
  </si>
  <si>
    <t>Suffolk Downs</t>
  </si>
  <si>
    <t>Revere</t>
  </si>
  <si>
    <t>Beachmont</t>
  </si>
  <si>
    <t>Revere Beach</t>
  </si>
  <si>
    <t>110, 117, 411</t>
  </si>
  <si>
    <t>Wonderland</t>
  </si>
  <si>
    <t>110, 116, 114, 117, 411,
441, 448, 442, 449, 
424, 450, 455</t>
  </si>
  <si>
    <t>Salem to Long Wharf</t>
  </si>
  <si>
    <t>Salem Ferry Center (10 Blaney St.)</t>
  </si>
  <si>
    <t>Private parking</t>
  </si>
  <si>
    <t>Fitchburg, Haverhill, Lowell, 
Newburyport/Rockport</t>
  </si>
  <si>
    <t>North Station</t>
  </si>
  <si>
    <t>Not available</t>
  </si>
  <si>
    <t>$5/hour</t>
  </si>
  <si>
    <t>4, Green Line, Orange Line</t>
  </si>
  <si>
    <t xml:space="preserve">Fairmont, Framingham/Worcester,
Franklin, Needham,
Providence/Stoughton
Greenbush </t>
  </si>
  <si>
    <t>South Station</t>
  </si>
  <si>
    <t>226
(Managed by LAZ Parking)</t>
  </si>
  <si>
    <t>Beginning at $5/30
minutes</t>
  </si>
  <si>
    <t>6, 7, 441, 448, 442, 
449, 455, 459, Red Line, Silver Line, Amtrak</t>
  </si>
  <si>
    <t>Framingham/Worcester,
Franklin, Needham,
Providence/Stoughton</t>
  </si>
  <si>
    <t>Back Bay</t>
  </si>
  <si>
    <t>Bowdoin</t>
  </si>
  <si>
    <t>State Street</t>
  </si>
  <si>
    <t>92, 93, 352, 
354, Orange Line</t>
  </si>
  <si>
    <t>Aquarium</t>
  </si>
  <si>
    <t>6, Ferry</t>
  </si>
  <si>
    <t>Complimentary service to/from Logan Airport
 Ferry Terminal and airline terminals, Massport shuttle Route 66</t>
  </si>
  <si>
    <t>Science Park</t>
  </si>
  <si>
    <t>Beginning at $5/hour</t>
  </si>
  <si>
    <t>4, Orange Line, commuter
rail</t>
  </si>
  <si>
    <t>Haymarket</t>
  </si>
  <si>
    <t>92, 93, 111, 325, 326, 352, 
354, 424, 426, 428, 441, 442, 449, 450, 455, Orange line</t>
  </si>
  <si>
    <t>Park Street</t>
  </si>
  <si>
    <t>43, 55, Red Line</t>
  </si>
  <si>
    <t>Boylston Street</t>
  </si>
  <si>
    <t>Arlington</t>
  </si>
  <si>
    <t>Copley</t>
  </si>
  <si>
    <t>9, 10, 39, 55, 352, 502, 503, 504</t>
  </si>
  <si>
    <t>Hynes Convention 
Center</t>
  </si>
  <si>
    <t>1, 55, CT1</t>
  </si>
  <si>
    <t>Kenmore</t>
  </si>
  <si>
    <t>8, 57, 60, 65, 19</t>
  </si>
  <si>
    <t>Downtown Crossing</t>
  </si>
  <si>
    <t>Chinatown</t>
  </si>
  <si>
    <t>Tufts Medical Center</t>
  </si>
  <si>
    <t>1, CT1</t>
  </si>
  <si>
    <t>Charles/MGH</t>
  </si>
  <si>
    <t>43, 55, Green Line</t>
  </si>
  <si>
    <t>7, 11, 92, 93, 448, 449, 501, 504, 505, 553, 554, 556, 558, Orange Line, Silver Line 5</t>
  </si>
  <si>
    <t>Broadway</t>
  </si>
  <si>
    <t>9, 11, 47</t>
  </si>
  <si>
    <t>Andrew</t>
  </si>
  <si>
    <t>5, 10, 16, 17, 18, 171, CT3</t>
  </si>
  <si>
    <t>Long Wharf</t>
  </si>
  <si>
    <t>Fore river Shipyard to Long Wharf</t>
  </si>
  <si>
    <t>Rowes Wharf</t>
  </si>
  <si>
    <t>Weston</t>
  </si>
  <si>
    <t>Silver Hill</t>
  </si>
  <si>
    <t>Hastings</t>
  </si>
  <si>
    <t>Kendall Green</t>
  </si>
  <si>
    <t>Bus, Commuter Rail, Transit Connections</t>
  </si>
  <si>
    <t>$5 for first 14 hours</t>
  </si>
  <si>
    <t xml:space="preserve">Fairmount </t>
  </si>
  <si>
    <t>Four Corners</t>
  </si>
  <si>
    <t>New Market</t>
  </si>
  <si>
    <t>Talbot Avenue</t>
  </si>
  <si>
    <t>1,275
(managed by ProPark)</t>
  </si>
  <si>
    <t>441, 448, 442, 449, 455, 459</t>
  </si>
  <si>
    <t>Closed for construction</t>
  </si>
  <si>
    <t>450, 451, 455, 455W, 456, 459, 465</t>
  </si>
  <si>
    <t>No information</t>
  </si>
  <si>
    <t>Herald Street</t>
  </si>
  <si>
    <t>East Berkeley Street</t>
  </si>
  <si>
    <t>Union Park Street</t>
  </si>
  <si>
    <t>Newton Street</t>
  </si>
  <si>
    <t>Worcester Square</t>
  </si>
  <si>
    <t>11, 43, SL5, Orange Line</t>
  </si>
  <si>
    <t>9, 11</t>
  </si>
  <si>
    <t>9, SL5</t>
  </si>
  <si>
    <t>8, 170, SL5</t>
  </si>
  <si>
    <t>8, 10, 170, SL5</t>
  </si>
  <si>
    <t>11, 43, SL4, Orange Line</t>
  </si>
  <si>
    <t>9, SL4</t>
  </si>
  <si>
    <t>8, 170, SL4</t>
  </si>
  <si>
    <t>8, 10, 170, SL4</t>
  </si>
  <si>
    <t>Silver Line 1</t>
  </si>
  <si>
    <t>Courthouse Station</t>
  </si>
  <si>
    <t>4, SL2</t>
  </si>
  <si>
    <t>World Trade Center</t>
  </si>
  <si>
    <t>4, 7, 448, 449, 459, SL2</t>
  </si>
  <si>
    <t>Silver Line Way</t>
  </si>
  <si>
    <t>Terminal A</t>
  </si>
  <si>
    <t>Terminal B Stop 1</t>
  </si>
  <si>
    <t>Terminal B Stop 2</t>
  </si>
  <si>
    <t>Terminal C</t>
  </si>
  <si>
    <t>Terminal E</t>
  </si>
  <si>
    <t>448, 449, 459</t>
  </si>
  <si>
    <t>Silver Line 2</t>
  </si>
  <si>
    <t>4, SL1</t>
  </si>
  <si>
    <t>4, 7, 448, 449, 459, SL1</t>
  </si>
  <si>
    <t>306 Northern Avenue</t>
  </si>
  <si>
    <t>Northern Avenue and Harbor Street</t>
  </si>
  <si>
    <t>Northern Avenue and Tide Street</t>
  </si>
  <si>
    <t>21 Dry Dock Avenue</t>
  </si>
  <si>
    <t>25 Dry Dock Avenue</t>
  </si>
  <si>
    <t>88 Black Falcon Avenue</t>
  </si>
  <si>
    <t>Design Center</t>
  </si>
  <si>
    <t>Hingham Shipyard</t>
  </si>
  <si>
    <t>220, 714, Hingham/Hull to Long Wharf Ferry</t>
  </si>
  <si>
    <t>8, 16, 41, Red Line</t>
  </si>
  <si>
    <t>Government Center (this station is closed for two years)</t>
  </si>
  <si>
    <t>10, 39, Orange Line, 
Silver Line, Amtrak</t>
  </si>
  <si>
    <t>10, 39, 170, commuter rail, Silver Line, Amtrak</t>
  </si>
  <si>
    <t>16, 21, 30, 31, 32, 34, 34E, 35, 36, 37, 38, 39, 40, 42, 50, 51, rapid transit</t>
  </si>
  <si>
    <t>16, 21, 30, 31, 32, 34, 34E, 35, 36, 37, 38, 39, 40, 42, 50, 51, commuter rail</t>
  </si>
  <si>
    <t>28 (not MBTA)</t>
  </si>
  <si>
    <t>92, 93, 111, 325, 326, 352, 
354, 424, 426, 428, 441, 442, 449, 450, 455, Green Line</t>
  </si>
  <si>
    <t>32, 33, 50, commuter rail</t>
  </si>
  <si>
    <t>4, Green Line, commuter
rail</t>
  </si>
  <si>
    <t>77, 77A, 83, 96, commuter rail</t>
  </si>
  <si>
    <t>210, 211, 212, 214, 215, 216, 220, 221, 222, 225, 230, 236, 238, 245, Red Line, Commuter rail</t>
  </si>
  <si>
    <t>210, 211, 212, 214, 215, 216, 220, 221, 222, 225, 230, 236, 238, 245, commuter rail, rapid transit</t>
  </si>
  <si>
    <t>8, 15, 19, 22, 23, 28, 29, 42, 43, 44, 47, CT2, CT3, Orange Line, commuter rail</t>
  </si>
  <si>
    <t>8, 15, 19, 22, 23, 25, 28, 42, 43, 44, 45, 47, CT2, CT3, Orange Line, commuter rail</t>
  </si>
  <si>
    <t>11, 43, Silver Line 4 and 5</t>
  </si>
  <si>
    <t>1,275
Managed by ProPark</t>
  </si>
  <si>
    <t>Greater Attleboro Taunton RTA, Middleborough Shuttle, Wareham/Lakeville Train Connector</t>
  </si>
  <si>
    <t>1, 8, 19, 47, CT3, SL4</t>
  </si>
  <si>
    <t>1, 8, 19, 47, CT3, SL5</t>
  </si>
  <si>
    <t>Greater Attleboro Taunton RTA, Plymouth Area Link</t>
  </si>
  <si>
    <t>7, 11, 92, 93, 448, 449, 459, 500, 501, 504, 505, 553, 554, 556, 558, Orange Line, Red Line</t>
  </si>
  <si>
    <t>7, 11, 92, 93, 448, 449, 501, 504, 505, 553, 554, 556, 558, Red Line, SL 5</t>
  </si>
  <si>
    <t>11, Orange Line, SL5</t>
  </si>
  <si>
    <t>11, Orange Line, SL4</t>
  </si>
  <si>
    <t>11, SL4, SL5</t>
  </si>
  <si>
    <t>SL5</t>
  </si>
  <si>
    <t>77, 77A, 83, 96, Red Line</t>
  </si>
  <si>
    <t>50-100 spaces</t>
  </si>
  <si>
    <t>&lt; 50 spaces</t>
  </si>
  <si>
    <t>Information not Available</t>
  </si>
  <si>
    <t>less than 50%</t>
  </si>
  <si>
    <t>No spaces used</t>
  </si>
  <si>
    <t>Bicycle Parking Spaces</t>
  </si>
  <si>
    <t>Park and Ride Space Utilization</t>
  </si>
  <si>
    <t>Stations by Corridor</t>
  </si>
  <si>
    <t>10, 39, Orange Line, 
Silver Line, Amtrak, commuter rail</t>
  </si>
  <si>
    <t>97, 99, 101, 104, 105, 106, 108, 131, 132, 136, 137, 411, 430, rapid transit</t>
  </si>
  <si>
    <t>97, 99, 101, 104, 105, 106, 108, 131, 132, 136, 137, 411, 430, commuter rail</t>
  </si>
  <si>
    <t>Amtrak</t>
  </si>
  <si>
    <t>1, 8, 14, 15, 19, 23, 28, SL5</t>
  </si>
  <si>
    <t>1, 8, 14, 15, 19, 23, 28, SL4</t>
  </si>
  <si>
    <t>Closed Station</t>
  </si>
  <si>
    <t>201-500</t>
  </si>
  <si>
    <t>101-200 spaces</t>
  </si>
  <si>
    <t>1001+ spaces</t>
  </si>
  <si>
    <t>501-1000 spaces</t>
  </si>
  <si>
    <t>No Information</t>
  </si>
  <si>
    <t>85%-99%</t>
  </si>
  <si>
    <t>50-84%</t>
  </si>
  <si>
    <t>100%+</t>
  </si>
  <si>
    <t>Bicycle Parking Utilization</t>
  </si>
  <si>
    <t>Park and Ride Parking Spaces</t>
  </si>
  <si>
    <t>Accessible Stations</t>
  </si>
  <si>
    <t>Stations not Accessible</t>
  </si>
  <si>
    <t>Non-accessible Stations by Corridor</t>
  </si>
  <si>
    <t>Stations Also in Central Corridor</t>
  </si>
  <si>
    <t>97, 99, 101, 104, 105, 106, 108, 131, 132, 136, 137, 411, 430, Orange Line</t>
  </si>
  <si>
    <t>Rapid transit/commuter rail</t>
  </si>
  <si>
    <t>Rapid transit</t>
  </si>
  <si>
    <t>Commuter rail</t>
  </si>
  <si>
    <t>Unique stations: 274</t>
  </si>
  <si>
    <t>85% or More of Vehicle Parking Spaces Utilized by Corridor</t>
  </si>
  <si>
    <t>52
Managed by Town</t>
  </si>
  <si>
    <t>53
Managed by Brandeis</t>
  </si>
  <si>
    <t>118
Managed by Town</t>
  </si>
  <si>
    <t>281
Managed by Montachusett RTA</t>
  </si>
  <si>
    <t>8
Managed by Town of Weston</t>
  </si>
  <si>
    <t>115
Managed by Town</t>
  </si>
  <si>
    <t>164
Managed by Town</t>
  </si>
  <si>
    <t>108
Managed by Town</t>
  </si>
  <si>
    <t>145
Managed by Town</t>
  </si>
  <si>
    <t>188
Managed by town</t>
  </si>
  <si>
    <t>71
Managed by town</t>
  </si>
  <si>
    <t>218
Managed by town</t>
  </si>
  <si>
    <t>82
Managed by Town</t>
  </si>
  <si>
    <t>88
Managed by City</t>
  </si>
  <si>
    <t>56
Managed by City</t>
  </si>
  <si>
    <t>50
Managed by Town</t>
  </si>
  <si>
    <t>27
Managed by City</t>
  </si>
  <si>
    <t>20
Managed by City</t>
  </si>
  <si>
    <t>150
managed by town</t>
  </si>
  <si>
    <t>140
(managed by town)</t>
  </si>
  <si>
    <t>56
(managed by MBCR)</t>
  </si>
  <si>
    <t>65
(managed by town)</t>
  </si>
  <si>
    <t>6, 7, 441, 448, 442, 
449, 455, 459, Red Line, Silver Line, Amtrak, commuter buses, intercity buses</t>
  </si>
  <si>
    <t xml:space="preserve">236
</t>
  </si>
  <si>
    <t>1068*
Managed by GATRA</t>
  </si>
  <si>
    <t>365
Managed by Town</t>
  </si>
  <si>
    <t>695*
Managed by Metropark</t>
  </si>
  <si>
    <t>238
Managed by Town</t>
  </si>
  <si>
    <t>40 (under construction)</t>
  </si>
  <si>
    <t>52 (under construction)</t>
  </si>
  <si>
    <t>Under construction</t>
  </si>
  <si>
    <t>48
Managed by City</t>
  </si>
  <si>
    <t>2326 (Under Construction)</t>
  </si>
  <si>
    <t>2326 (Under construction)</t>
  </si>
  <si>
    <t>36
Managed by Town (Under construction)</t>
  </si>
  <si>
    <t>85 (Under construction)</t>
  </si>
  <si>
    <t>Information not available</t>
  </si>
  <si>
    <t>Less than 50%</t>
  </si>
  <si>
    <t>Utilization Rate</t>
  </si>
  <si>
    <t>62, 67, 76, 79, 84, 350, 351, intercity bus</t>
  </si>
  <si>
    <t>Boston Proper</t>
  </si>
  <si>
    <t xml:space="preserve"> </t>
  </si>
  <si>
    <t>Total</t>
  </si>
  <si>
    <t>(Central)</t>
  </si>
  <si>
    <t>Not Accessible</t>
  </si>
  <si>
    <t>Stations/Stops</t>
  </si>
  <si>
    <t>% Total</t>
  </si>
  <si>
    <t>Closed Station/Garage, Lot</t>
  </si>
  <si>
    <t>(Central Area)</t>
  </si>
  <si>
    <t>% Corridor Stations/Stops</t>
  </si>
  <si>
    <t>Stations/Stops Also in Central Area</t>
  </si>
  <si>
    <t>% total Non-accessible Stations</t>
  </si>
  <si>
    <t>Stations/Stops by Line</t>
  </si>
  <si>
    <t>Stations/Stops in Corridor</t>
  </si>
  <si>
    <t>% Total Stations</t>
  </si>
  <si>
    <t>Total Stations with Parking</t>
  </si>
  <si>
    <t>18 commuter rail</t>
  </si>
  <si>
    <t>9 rapid transit</t>
  </si>
  <si>
    <t>2 rapid transit/commuter rail</t>
  </si>
  <si>
    <t>Commuter Rail
Rapid Transit</t>
  </si>
  <si>
    <t>Green Line
Orange Line</t>
  </si>
  <si>
    <t>Haverhill Line
Orange Line</t>
  </si>
  <si>
    <t>Needham Line
Orange Line</t>
  </si>
  <si>
    <t>Dean Road</t>
  </si>
  <si>
    <t>Silver Line 1
Silver Line 2</t>
  </si>
  <si>
    <t>Silver Line 4
Silver Line 5</t>
  </si>
  <si>
    <t>Framingham/Worcester,
Franklin, Needham,
Providence/Stoughton, Orange Line</t>
  </si>
  <si>
    <t>Kingston/Plymouth Line, Red Line</t>
  </si>
  <si>
    <t>Orange Line, Sliver Line 4 and 5</t>
  </si>
  <si>
    <t>Orange Line
Red Line, Silver Line 5</t>
  </si>
  <si>
    <t>Franklin Line, Providence/Stoughton Line</t>
  </si>
  <si>
    <t>Fore River Shipyard to Long Wharf, Long Wharf to Charlestown, Pemberton Point to Long Wharf/Logan Airport</t>
  </si>
  <si>
    <t>Orange Line, Silver Lines 4 and 5</t>
  </si>
  <si>
    <t>Fitchburg, Haverhill, Lowell, 
Newburyport/Rockport, Green Line, Orange Line</t>
  </si>
  <si>
    <t>Green Line, Red Line</t>
  </si>
  <si>
    <t>Commuter Rail
 Rapid Transit</t>
  </si>
  <si>
    <t>Fitchburg Line
Red Line</t>
  </si>
  <si>
    <t>Greenbush Line, Kingston/Plymouth Line, Middleborough/Lakeville Line, Red Line</t>
  </si>
  <si>
    <t>Franklin Line, Needham Line, Providence/Stoughton Line, Orange Line</t>
  </si>
  <si>
    <t>Silver Lines 1 and 2</t>
  </si>
  <si>
    <t>Fairmont, Framingham/Worcester,
Franklin, Needham,
Providence/Stoughton, Greenbush, Red Line, Silver Lines 1, 2, and 4</t>
  </si>
  <si>
    <t>Silver Line 1, Silver Line 2</t>
  </si>
  <si>
    <t>Complimentary service to/from Logan Airport
 ferry terminal and airline terminals, Massport shuttle Route 66</t>
  </si>
  <si>
    <t>Bicycle Parking
Utilization</t>
  </si>
  <si>
    <t>558, intercity bus</t>
  </si>
  <si>
    <t>% Total Non-accessible Stations</t>
  </si>
  <si>
    <t>In Central
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</si>
</sst>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0" fillId="0" borderId="0" xfId="0" applyFill="1"/>
    <xf numFmtId="0" fontId="0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9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right" wrapText="1"/>
    </xf>
    <xf numFmtId="6" fontId="0" fillId="0" borderId="0" xfId="0" applyNumberFormat="1" applyFont="1" applyFill="1" applyAlignment="1">
      <alignment horizontal="right" wrapText="1"/>
    </xf>
    <xf numFmtId="9" fontId="0" fillId="0" borderId="0" xfId="0" applyNumberFormat="1" applyFont="1" applyFill="1" applyAlignment="1">
      <alignment horizontal="right" wrapText="1"/>
    </xf>
    <xf numFmtId="6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right"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 wrapText="1"/>
    </xf>
    <xf numFmtId="0" fontId="1" fillId="0" borderId="0" xfId="0" applyFont="1" applyFill="1"/>
    <xf numFmtId="0" fontId="0" fillId="0" borderId="0" xfId="0" applyFill="1" applyAlignment="1">
      <alignment horizontal="left"/>
    </xf>
    <xf numFmtId="9" fontId="0" fillId="0" borderId="7" xfId="0" applyNumberFormat="1" applyFont="1" applyFill="1" applyBorder="1" applyAlignment="1">
      <alignment horizontal="right"/>
    </xf>
    <xf numFmtId="9" fontId="0" fillId="0" borderId="19" xfId="0" applyNumberFormat="1" applyFont="1" applyFill="1" applyBorder="1" applyAlignment="1">
      <alignment horizontal="right"/>
    </xf>
    <xf numFmtId="9" fontId="0" fillId="0" borderId="17" xfId="0" applyNumberFormat="1" applyFont="1" applyFill="1" applyBorder="1" applyAlignment="1">
      <alignment horizontal="right"/>
    </xf>
    <xf numFmtId="0" fontId="0" fillId="0" borderId="4" xfId="0" applyFont="1" applyFill="1" applyBorder="1"/>
    <xf numFmtId="9" fontId="0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64" fontId="0" fillId="0" borderId="0" xfId="0" applyNumberFormat="1"/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/>
    </xf>
    <xf numFmtId="9" fontId="0" fillId="0" borderId="7" xfId="0" applyNumberFormat="1" applyFill="1" applyBorder="1" applyAlignment="1">
      <alignment horizontal="right"/>
    </xf>
    <xf numFmtId="9" fontId="0" fillId="0" borderId="2" xfId="0" applyNumberFormat="1" applyFont="1" applyFill="1" applyBorder="1" applyAlignment="1">
      <alignment horizontal="right"/>
    </xf>
    <xf numFmtId="6" fontId="0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9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7" xfId="0" applyFont="1" applyFill="1" applyBorder="1"/>
    <xf numFmtId="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6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 horizontal="right" wrapText="1"/>
    </xf>
    <xf numFmtId="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0" fontId="0" fillId="0" borderId="14" xfId="0" applyFont="1" applyFill="1" applyBorder="1"/>
    <xf numFmtId="0" fontId="0" fillId="0" borderId="17" xfId="0" applyFont="1" applyFill="1" applyBorder="1"/>
    <xf numFmtId="9" fontId="0" fillId="0" borderId="0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2" fillId="0" borderId="0" xfId="0" applyFont="1"/>
    <xf numFmtId="9" fontId="2" fillId="0" borderId="0" xfId="0" applyNumberFormat="1" applyFont="1"/>
    <xf numFmtId="0" fontId="1" fillId="0" borderId="0" xfId="0" applyFont="1" applyAlignment="1">
      <alignment horizontal="right"/>
    </xf>
    <xf numFmtId="0" fontId="0" fillId="0" borderId="2" xfId="0" applyFill="1" applyBorder="1" applyAlignment="1">
      <alignment wrapText="1"/>
    </xf>
    <xf numFmtId="0" fontId="0" fillId="0" borderId="22" xfId="0" applyFont="1" applyFill="1" applyBorder="1"/>
    <xf numFmtId="0" fontId="0" fillId="0" borderId="19" xfId="0" applyFont="1" applyFill="1" applyBorder="1"/>
    <xf numFmtId="3" fontId="0" fillId="0" borderId="0" xfId="0" applyNumberFormat="1" applyFill="1" applyBorder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0" fontId="0" fillId="0" borderId="11" xfId="0" applyFill="1" applyBorder="1"/>
    <xf numFmtId="0" fontId="0" fillId="0" borderId="7" xfId="0" applyFill="1" applyBorder="1"/>
    <xf numFmtId="0" fontId="0" fillId="0" borderId="7" xfId="0" applyFill="1" applyBorder="1" applyAlignment="1">
      <alignment wrapText="1"/>
    </xf>
    <xf numFmtId="0" fontId="0" fillId="0" borderId="9" xfId="0" applyFill="1" applyBorder="1" applyAlignment="1">
      <alignment horizontal="right"/>
    </xf>
    <xf numFmtId="9" fontId="0" fillId="0" borderId="10" xfId="0" applyNumberFormat="1" applyFill="1" applyBorder="1" applyAlignment="1">
      <alignment horizontal="right"/>
    </xf>
    <xf numFmtId="9" fontId="0" fillId="0" borderId="4" xfId="0" applyNumberFormat="1" applyFont="1" applyFill="1" applyBorder="1" applyAlignment="1">
      <alignment horizontal="right" wrapText="1"/>
    </xf>
    <xf numFmtId="9" fontId="0" fillId="0" borderId="7" xfId="0" applyNumberFormat="1" applyFont="1" applyFill="1" applyBorder="1" applyAlignment="1">
      <alignment horizontal="right" wrapText="1"/>
    </xf>
    <xf numFmtId="0" fontId="0" fillId="0" borderId="4" xfId="0" applyFill="1" applyBorder="1"/>
    <xf numFmtId="9" fontId="0" fillId="0" borderId="12" xfId="0" applyNumberFormat="1" applyFont="1" applyFill="1" applyBorder="1" applyAlignment="1">
      <alignment horizontal="left"/>
    </xf>
    <xf numFmtId="9" fontId="0" fillId="0" borderId="0" xfId="0" applyNumberFormat="1"/>
    <xf numFmtId="0" fontId="0" fillId="0" borderId="25" xfId="0" applyFill="1" applyBorder="1"/>
    <xf numFmtId="0" fontId="0" fillId="0" borderId="16" xfId="0" applyFill="1" applyBorder="1"/>
    <xf numFmtId="0" fontId="0" fillId="0" borderId="13" xfId="0" applyFill="1" applyBorder="1"/>
    <xf numFmtId="0" fontId="0" fillId="0" borderId="21" xfId="0" applyFill="1" applyBorder="1"/>
    <xf numFmtId="0" fontId="0" fillId="0" borderId="19" xfId="0" applyFill="1" applyBorder="1"/>
    <xf numFmtId="0" fontId="0" fillId="0" borderId="17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" xfId="0" applyFont="1" applyFill="1" applyBorder="1"/>
    <xf numFmtId="0" fontId="0" fillId="0" borderId="17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3" fontId="0" fillId="0" borderId="6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right"/>
    </xf>
    <xf numFmtId="9" fontId="0" fillId="0" borderId="22" xfId="0" applyNumberFormat="1" applyFont="1" applyFill="1" applyBorder="1" applyAlignment="1">
      <alignment horizontal="right"/>
    </xf>
    <xf numFmtId="9" fontId="0" fillId="0" borderId="17" xfId="0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9" fontId="0" fillId="0" borderId="22" xfId="0" applyNumberFormat="1" applyFont="1" applyFill="1" applyBorder="1" applyAlignment="1">
      <alignment horizontal="right" wrapText="1"/>
    </xf>
    <xf numFmtId="9" fontId="0" fillId="0" borderId="19" xfId="0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2" borderId="0" xfId="0" applyFill="1"/>
    <xf numFmtId="0" fontId="0" fillId="2" borderId="0" xfId="0" applyFon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9" xfId="0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9" fontId="0" fillId="0" borderId="10" xfId="0" applyNumberFormat="1" applyFont="1" applyFill="1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 wrapText="1"/>
    </xf>
    <xf numFmtId="0" fontId="0" fillId="0" borderId="8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" xfId="0" applyFont="1" applyFill="1" applyBorder="1"/>
    <xf numFmtId="0" fontId="0" fillId="0" borderId="4" xfId="0" applyFont="1" applyFill="1" applyBorder="1" applyAlignment="1">
      <alignment horizontal="left"/>
    </xf>
    <xf numFmtId="6" fontId="0" fillId="0" borderId="7" xfId="0" applyNumberFormat="1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right" wrapText="1"/>
    </xf>
    <xf numFmtId="0" fontId="0" fillId="0" borderId="5" xfId="0" applyFill="1" applyBorder="1"/>
    <xf numFmtId="6" fontId="0" fillId="0" borderId="4" xfId="0" applyNumberFormat="1" applyFill="1" applyBorder="1" applyAlignment="1">
      <alignment horizontal="right" wrapText="1"/>
    </xf>
    <xf numFmtId="0" fontId="0" fillId="0" borderId="2" xfId="0" applyFill="1" applyBorder="1"/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9" fontId="0" fillId="0" borderId="2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/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right" wrapText="1"/>
    </xf>
    <xf numFmtId="0" fontId="0" fillId="0" borderId="12" xfId="0" applyFill="1" applyBorder="1"/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9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right" wrapText="1"/>
    </xf>
    <xf numFmtId="0" fontId="0" fillId="0" borderId="23" xfId="0" applyFill="1" applyBorder="1"/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9" fontId="0" fillId="0" borderId="17" xfId="0" applyNumberFormat="1" applyFill="1" applyBorder="1" applyAlignment="1">
      <alignment horizontal="right"/>
    </xf>
    <xf numFmtId="0" fontId="0" fillId="0" borderId="24" xfId="0" applyFill="1" applyBorder="1" applyAlignment="1">
      <alignment horizontal="right" wrapText="1"/>
    </xf>
    <xf numFmtId="0" fontId="0" fillId="0" borderId="20" xfId="0" applyFill="1" applyBorder="1"/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9" fontId="0" fillId="0" borderId="19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 wrapText="1"/>
    </xf>
    <xf numFmtId="0" fontId="0" fillId="0" borderId="19" xfId="0" applyFill="1" applyBorder="1" applyAlignment="1">
      <alignment horizontal="left"/>
    </xf>
    <xf numFmtId="0" fontId="0" fillId="0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3"/>
  <sheetViews>
    <sheetView tabSelected="1" topLeftCell="A277" zoomScale="90" zoomScaleNormal="90" workbookViewId="0">
      <selection activeCell="F52" sqref="A1:XFD1048576"/>
    </sheetView>
  </sheetViews>
  <sheetFormatPr defaultRowHeight="15" x14ac:dyDescent="0.25"/>
  <cols>
    <col min="1" max="1" width="11.90625" style="3" customWidth="1"/>
    <col min="2" max="2" width="12.54296875" style="3" bestFit="1" customWidth="1"/>
    <col min="3" max="3" width="8.7265625" style="3" customWidth="1"/>
    <col min="4" max="4" width="18.81640625" style="3" customWidth="1"/>
    <col min="5" max="5" width="24" style="3" bestFit="1" customWidth="1"/>
    <col min="6" max="6" width="20.90625" style="3" bestFit="1" customWidth="1"/>
    <col min="7" max="7" width="10.453125" style="29" customWidth="1"/>
    <col min="8" max="8" width="14.90625" style="3" customWidth="1"/>
    <col min="9" max="9" width="12.26953125" style="3" customWidth="1"/>
    <col min="10" max="10" width="11.7265625" style="3" customWidth="1"/>
    <col min="11" max="11" width="12.90625" style="3" customWidth="1"/>
    <col min="12" max="12" width="14.81640625" style="3" customWidth="1"/>
    <col min="13" max="13" width="22.08984375" style="3" customWidth="1"/>
    <col min="14" max="14" width="10.81640625" style="3" customWidth="1"/>
    <col min="15" max="16" width="8.7265625" style="3" customWidth="1"/>
    <col min="17" max="16384" width="8.7265625" style="3"/>
  </cols>
  <sheetData>
    <row r="1" spans="1:14" ht="46.8" x14ac:dyDescent="0.3">
      <c r="A1" s="28" t="s">
        <v>0</v>
      </c>
      <c r="B1" s="28" t="s">
        <v>5</v>
      </c>
      <c r="C1" s="53" t="s">
        <v>657</v>
      </c>
      <c r="D1" s="28" t="s">
        <v>1</v>
      </c>
      <c r="E1" s="28" t="s">
        <v>2</v>
      </c>
      <c r="F1" s="28" t="s">
        <v>3</v>
      </c>
      <c r="G1" s="133" t="s">
        <v>4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459</v>
      </c>
      <c r="N1" s="53" t="s">
        <v>11</v>
      </c>
    </row>
    <row r="2" spans="1:14" ht="45" x14ac:dyDescent="0.25">
      <c r="A2" s="3" t="s">
        <v>66</v>
      </c>
      <c r="B2" s="3" t="s">
        <v>611</v>
      </c>
      <c r="C2" s="8" t="s">
        <v>15</v>
      </c>
      <c r="D2" s="3" t="s">
        <v>61</v>
      </c>
      <c r="E2" s="22" t="s">
        <v>391</v>
      </c>
      <c r="F2" s="22" t="s">
        <v>509</v>
      </c>
      <c r="G2" s="50" t="s">
        <v>51</v>
      </c>
      <c r="H2" s="10" t="s">
        <v>51</v>
      </c>
      <c r="I2" s="10" t="s">
        <v>51</v>
      </c>
      <c r="J2" s="11" t="s">
        <v>51</v>
      </c>
      <c r="K2" s="10" t="s">
        <v>51</v>
      </c>
      <c r="L2" s="10" t="s">
        <v>51</v>
      </c>
      <c r="M2" s="10" t="s">
        <v>51</v>
      </c>
      <c r="N2" s="8" t="s">
        <v>18</v>
      </c>
    </row>
    <row r="3" spans="1:14" ht="45" x14ac:dyDescent="0.25">
      <c r="A3" s="3" t="s">
        <v>66</v>
      </c>
      <c r="B3" s="3" t="s">
        <v>611</v>
      </c>
      <c r="C3" s="8" t="s">
        <v>15</v>
      </c>
      <c r="D3" s="3" t="s">
        <v>61</v>
      </c>
      <c r="E3" s="22" t="s">
        <v>102</v>
      </c>
      <c r="F3" s="22" t="s">
        <v>509</v>
      </c>
      <c r="G3" s="50" t="s">
        <v>51</v>
      </c>
      <c r="H3" s="10" t="s">
        <v>51</v>
      </c>
      <c r="I3" s="10" t="s">
        <v>51</v>
      </c>
      <c r="J3" s="11" t="s">
        <v>51</v>
      </c>
      <c r="K3" s="10" t="s">
        <v>51</v>
      </c>
      <c r="L3" s="10" t="s">
        <v>51</v>
      </c>
      <c r="M3" s="10" t="s">
        <v>20</v>
      </c>
      <c r="N3" s="8" t="s">
        <v>18</v>
      </c>
    </row>
    <row r="4" spans="1:14" ht="30" x14ac:dyDescent="0.25">
      <c r="A4" s="3" t="s">
        <v>66</v>
      </c>
      <c r="B4" s="3" t="s">
        <v>611</v>
      </c>
      <c r="C4" s="8" t="s">
        <v>15</v>
      </c>
      <c r="D4" s="3" t="s">
        <v>61</v>
      </c>
      <c r="E4" s="22" t="s">
        <v>391</v>
      </c>
      <c r="F4" s="3" t="s">
        <v>420</v>
      </c>
      <c r="G4" s="29" t="s">
        <v>18</v>
      </c>
      <c r="H4" s="10" t="s">
        <v>96</v>
      </c>
      <c r="I4" s="10" t="s">
        <v>51</v>
      </c>
      <c r="J4" s="11" t="s">
        <v>51</v>
      </c>
      <c r="K4" s="10">
        <v>4</v>
      </c>
      <c r="L4" s="5">
        <v>0.25</v>
      </c>
      <c r="M4" s="10" t="s">
        <v>198</v>
      </c>
      <c r="N4" s="3" t="s">
        <v>18</v>
      </c>
    </row>
    <row r="5" spans="1:14" ht="45" x14ac:dyDescent="0.25">
      <c r="A5" s="8" t="s">
        <v>82</v>
      </c>
      <c r="B5" s="8" t="s">
        <v>75</v>
      </c>
      <c r="C5" s="8" t="s">
        <v>18</v>
      </c>
      <c r="D5" s="8" t="s">
        <v>13</v>
      </c>
      <c r="E5" s="8" t="s">
        <v>74</v>
      </c>
      <c r="F5" s="8" t="s">
        <v>82</v>
      </c>
      <c r="G5" s="51" t="s">
        <v>18</v>
      </c>
      <c r="H5" s="6" t="s">
        <v>571</v>
      </c>
      <c r="I5" s="7">
        <v>0.35</v>
      </c>
      <c r="J5" s="27" t="s">
        <v>27</v>
      </c>
      <c r="K5" s="4">
        <v>34</v>
      </c>
      <c r="L5" s="7">
        <v>0.09</v>
      </c>
      <c r="M5" s="4" t="s">
        <v>20</v>
      </c>
      <c r="N5" s="3" t="s">
        <v>18</v>
      </c>
    </row>
    <row r="6" spans="1:14" ht="30" x14ac:dyDescent="0.25">
      <c r="A6" s="8" t="s">
        <v>94</v>
      </c>
      <c r="B6" s="8" t="s">
        <v>75</v>
      </c>
      <c r="C6" s="8" t="s">
        <v>18</v>
      </c>
      <c r="D6" s="8" t="s">
        <v>13</v>
      </c>
      <c r="E6" s="8" t="s">
        <v>74</v>
      </c>
      <c r="F6" s="8" t="s">
        <v>98</v>
      </c>
      <c r="G6" s="51" t="s">
        <v>18</v>
      </c>
      <c r="H6" s="6">
        <v>151</v>
      </c>
      <c r="I6" s="7">
        <v>0.42</v>
      </c>
      <c r="J6" s="19" t="s">
        <v>51</v>
      </c>
      <c r="K6" s="4">
        <v>9</v>
      </c>
      <c r="L6" s="7">
        <v>0.56000000000000005</v>
      </c>
      <c r="M6" s="4" t="s">
        <v>99</v>
      </c>
      <c r="N6" s="3" t="s">
        <v>18</v>
      </c>
    </row>
    <row r="7" spans="1:14" ht="45" x14ac:dyDescent="0.25">
      <c r="A7" s="8" t="s">
        <v>88</v>
      </c>
      <c r="B7" s="8" t="s">
        <v>75</v>
      </c>
      <c r="C7" s="8" t="s">
        <v>18</v>
      </c>
      <c r="D7" s="8" t="s">
        <v>13</v>
      </c>
      <c r="E7" s="8" t="s">
        <v>74</v>
      </c>
      <c r="F7" s="8" t="s">
        <v>88</v>
      </c>
      <c r="G7" s="51" t="s">
        <v>18</v>
      </c>
      <c r="H7" s="6" t="s">
        <v>573</v>
      </c>
      <c r="I7" s="7">
        <v>0.92</v>
      </c>
      <c r="J7" s="18" t="s">
        <v>27</v>
      </c>
      <c r="K7" s="4">
        <v>12</v>
      </c>
      <c r="L7" s="7">
        <v>0.92</v>
      </c>
      <c r="M7" s="4" t="s">
        <v>20</v>
      </c>
      <c r="N7" s="3" t="s">
        <v>18</v>
      </c>
    </row>
    <row r="8" spans="1:14" ht="45" x14ac:dyDescent="0.25">
      <c r="A8" s="8" t="s">
        <v>455</v>
      </c>
      <c r="B8" s="8" t="s">
        <v>119</v>
      </c>
      <c r="C8" s="8" t="s">
        <v>18</v>
      </c>
      <c r="D8" s="8" t="s">
        <v>13</v>
      </c>
      <c r="E8" s="8" t="s">
        <v>74</v>
      </c>
      <c r="F8" s="8" t="s">
        <v>457</v>
      </c>
      <c r="G8" s="51" t="s">
        <v>18</v>
      </c>
      <c r="H8" s="24" t="s">
        <v>575</v>
      </c>
      <c r="I8" s="7">
        <v>0.38</v>
      </c>
      <c r="J8" s="19" t="s">
        <v>27</v>
      </c>
      <c r="K8" s="6">
        <v>8</v>
      </c>
      <c r="L8" s="7">
        <v>0</v>
      </c>
      <c r="M8" s="6" t="s">
        <v>20</v>
      </c>
      <c r="N8" s="14" t="s">
        <v>18</v>
      </c>
    </row>
    <row r="9" spans="1:14" x14ac:dyDescent="0.25">
      <c r="A9" s="8" t="s">
        <v>455</v>
      </c>
      <c r="B9" s="8" t="s">
        <v>119</v>
      </c>
      <c r="C9" s="8" t="s">
        <v>18</v>
      </c>
      <c r="D9" s="8" t="s">
        <v>13</v>
      </c>
      <c r="E9" s="8" t="s">
        <v>74</v>
      </c>
      <c r="F9" s="8" t="s">
        <v>458</v>
      </c>
      <c r="G9" s="51" t="s">
        <v>18</v>
      </c>
      <c r="H9" s="71">
        <v>52</v>
      </c>
      <c r="I9" s="7">
        <v>1</v>
      </c>
      <c r="J9" s="56" t="s">
        <v>27</v>
      </c>
      <c r="K9" s="6">
        <v>8</v>
      </c>
      <c r="L9" s="7">
        <v>0.5</v>
      </c>
      <c r="M9" s="6" t="s">
        <v>20</v>
      </c>
      <c r="N9" s="14" t="s">
        <v>18</v>
      </c>
    </row>
    <row r="10" spans="1:14" ht="45" x14ac:dyDescent="0.25">
      <c r="A10" s="8" t="s">
        <v>90</v>
      </c>
      <c r="B10" s="8" t="s">
        <v>75</v>
      </c>
      <c r="C10" s="8" t="s">
        <v>18</v>
      </c>
      <c r="D10" s="8" t="s">
        <v>13</v>
      </c>
      <c r="E10" s="8" t="s">
        <v>74</v>
      </c>
      <c r="F10" s="8" t="s">
        <v>90</v>
      </c>
      <c r="G10" s="51" t="s">
        <v>18</v>
      </c>
      <c r="H10" s="6" t="s">
        <v>576</v>
      </c>
      <c r="I10" s="7">
        <v>0.65</v>
      </c>
      <c r="J10" s="18">
        <v>3</v>
      </c>
      <c r="K10" s="4">
        <v>9</v>
      </c>
      <c r="L10" s="7">
        <v>0.67</v>
      </c>
      <c r="M10" s="4" t="s">
        <v>20</v>
      </c>
      <c r="N10" s="3" t="s">
        <v>18</v>
      </c>
    </row>
    <row r="11" spans="1:14" ht="30" x14ac:dyDescent="0.25">
      <c r="A11" s="8" t="s">
        <v>83</v>
      </c>
      <c r="B11" s="8" t="s">
        <v>75</v>
      </c>
      <c r="C11" s="8" t="s">
        <v>18</v>
      </c>
      <c r="D11" s="8" t="s">
        <v>13</v>
      </c>
      <c r="E11" s="8" t="s">
        <v>74</v>
      </c>
      <c r="F11" s="8" t="s">
        <v>84</v>
      </c>
      <c r="G11" s="51" t="s">
        <v>18</v>
      </c>
      <c r="H11" s="6" t="s">
        <v>600</v>
      </c>
      <c r="I11" s="7">
        <v>0.79</v>
      </c>
      <c r="J11" s="18" t="s">
        <v>85</v>
      </c>
      <c r="K11" s="4">
        <v>12</v>
      </c>
      <c r="L11" s="7">
        <v>0.33</v>
      </c>
      <c r="M11" s="4" t="s">
        <v>20</v>
      </c>
      <c r="N11" s="3" t="s">
        <v>18</v>
      </c>
    </row>
    <row r="12" spans="1:14" ht="45" x14ac:dyDescent="0.25">
      <c r="A12" s="8" t="s">
        <v>81</v>
      </c>
      <c r="B12" s="8" t="s">
        <v>75</v>
      </c>
      <c r="C12" s="8" t="s">
        <v>18</v>
      </c>
      <c r="D12" s="8" t="s">
        <v>13</v>
      </c>
      <c r="E12" s="8" t="s">
        <v>74</v>
      </c>
      <c r="F12" s="8" t="s">
        <v>81</v>
      </c>
      <c r="G12" s="51" t="s">
        <v>18</v>
      </c>
      <c r="H12" s="6" t="s">
        <v>577</v>
      </c>
      <c r="I12" s="7">
        <v>0.72</v>
      </c>
      <c r="J12" s="18" t="s">
        <v>27</v>
      </c>
      <c r="K12" s="4">
        <v>8</v>
      </c>
      <c r="L12" s="5">
        <v>0</v>
      </c>
      <c r="M12" s="4" t="s">
        <v>20</v>
      </c>
      <c r="N12" s="3" t="s">
        <v>18</v>
      </c>
    </row>
    <row r="13" spans="1:14" ht="30" x14ac:dyDescent="0.25">
      <c r="A13" s="8" t="s">
        <v>455</v>
      </c>
      <c r="B13" s="8" t="s">
        <v>119</v>
      </c>
      <c r="C13" s="8" t="s">
        <v>18</v>
      </c>
      <c r="D13" s="8" t="s">
        <v>13</v>
      </c>
      <c r="E13" s="8" t="s">
        <v>74</v>
      </c>
      <c r="F13" s="8" t="s">
        <v>456</v>
      </c>
      <c r="G13" s="51" t="s">
        <v>18</v>
      </c>
      <c r="H13" s="6">
        <v>6</v>
      </c>
      <c r="I13" s="7">
        <v>0.33</v>
      </c>
      <c r="J13" s="19" t="s">
        <v>51</v>
      </c>
      <c r="K13" s="7" t="s">
        <v>51</v>
      </c>
      <c r="L13" s="6" t="s">
        <v>20</v>
      </c>
      <c r="M13" s="7" t="s">
        <v>18</v>
      </c>
      <c r="N13" s="7" t="s">
        <v>18</v>
      </c>
    </row>
    <row r="14" spans="1:14" ht="45" x14ac:dyDescent="0.25">
      <c r="A14" s="8" t="s">
        <v>86</v>
      </c>
      <c r="B14" s="8" t="s">
        <v>75</v>
      </c>
      <c r="C14" s="8" t="s">
        <v>18</v>
      </c>
      <c r="D14" s="8" t="s">
        <v>13</v>
      </c>
      <c r="E14" s="8" t="s">
        <v>74</v>
      </c>
      <c r="F14" s="8" t="s">
        <v>87</v>
      </c>
      <c r="G14" s="51" t="s">
        <v>18</v>
      </c>
      <c r="H14" s="6" t="s">
        <v>578</v>
      </c>
      <c r="I14" s="7">
        <v>1</v>
      </c>
      <c r="J14" s="27">
        <v>2.5</v>
      </c>
      <c r="K14" s="4">
        <v>44</v>
      </c>
      <c r="L14" s="7">
        <v>0.5</v>
      </c>
      <c r="M14" s="4" t="s">
        <v>20</v>
      </c>
      <c r="N14" s="3" t="s">
        <v>18</v>
      </c>
    </row>
    <row r="15" spans="1:14" ht="30" x14ac:dyDescent="0.25">
      <c r="A15" s="8" t="s">
        <v>94</v>
      </c>
      <c r="B15" s="8" t="s">
        <v>75</v>
      </c>
      <c r="C15" s="8" t="s">
        <v>18</v>
      </c>
      <c r="D15" s="8" t="s">
        <v>13</v>
      </c>
      <c r="E15" s="8" t="s">
        <v>74</v>
      </c>
      <c r="F15" s="8" t="s">
        <v>95</v>
      </c>
      <c r="G15" s="51" t="s">
        <v>18</v>
      </c>
      <c r="H15" s="6" t="s">
        <v>96</v>
      </c>
      <c r="I15" s="7" t="s">
        <v>51</v>
      </c>
      <c r="J15" s="19" t="s">
        <v>51</v>
      </c>
      <c r="K15" s="4">
        <v>12</v>
      </c>
      <c r="L15" s="7">
        <v>0.42</v>
      </c>
      <c r="M15" s="4" t="s">
        <v>97</v>
      </c>
      <c r="N15" s="3" t="s">
        <v>18</v>
      </c>
    </row>
    <row r="16" spans="1:14" x14ac:dyDescent="0.25">
      <c r="A16" s="8" t="s">
        <v>136</v>
      </c>
      <c r="B16" s="8" t="s">
        <v>119</v>
      </c>
      <c r="C16" s="8" t="s">
        <v>18</v>
      </c>
      <c r="D16" s="8" t="s">
        <v>13</v>
      </c>
      <c r="E16" s="8" t="s">
        <v>117</v>
      </c>
      <c r="F16" s="8" t="s">
        <v>137</v>
      </c>
      <c r="G16" s="51" t="s">
        <v>18</v>
      </c>
      <c r="H16" s="6">
        <v>68</v>
      </c>
      <c r="I16" s="7">
        <v>0.75</v>
      </c>
      <c r="J16" s="18">
        <v>4</v>
      </c>
      <c r="K16" s="4">
        <v>16</v>
      </c>
      <c r="L16" s="7">
        <v>0</v>
      </c>
      <c r="M16" s="6" t="s">
        <v>138</v>
      </c>
      <c r="N16" s="14" t="s">
        <v>18</v>
      </c>
    </row>
    <row r="17" spans="1:14" ht="45" x14ac:dyDescent="0.25">
      <c r="A17" s="8" t="s">
        <v>128</v>
      </c>
      <c r="B17" s="8" t="s">
        <v>119</v>
      </c>
      <c r="C17" s="8" t="s">
        <v>18</v>
      </c>
      <c r="D17" s="8" t="s">
        <v>13</v>
      </c>
      <c r="E17" s="8" t="s">
        <v>117</v>
      </c>
      <c r="F17" s="8" t="s">
        <v>612</v>
      </c>
      <c r="G17" s="51" t="s">
        <v>18</v>
      </c>
      <c r="H17" s="6" t="s">
        <v>131</v>
      </c>
      <c r="I17" s="7" t="s">
        <v>410</v>
      </c>
      <c r="J17" s="27" t="s">
        <v>55</v>
      </c>
      <c r="K17" s="4">
        <v>12</v>
      </c>
      <c r="L17" s="7">
        <v>1</v>
      </c>
      <c r="M17" s="6" t="s">
        <v>130</v>
      </c>
      <c r="N17" s="14" t="s">
        <v>18</v>
      </c>
    </row>
    <row r="18" spans="1:14" ht="30" x14ac:dyDescent="0.25">
      <c r="A18" s="8" t="s">
        <v>136</v>
      </c>
      <c r="B18" s="8" t="s">
        <v>119</v>
      </c>
      <c r="C18" s="8" t="s">
        <v>18</v>
      </c>
      <c r="D18" s="8" t="s">
        <v>13</v>
      </c>
      <c r="E18" s="8" t="s">
        <v>117</v>
      </c>
      <c r="F18" s="8" t="s">
        <v>141</v>
      </c>
      <c r="G18" s="51" t="s">
        <v>18</v>
      </c>
      <c r="H18" s="6" t="s">
        <v>36</v>
      </c>
      <c r="I18" s="7">
        <v>0.72</v>
      </c>
      <c r="J18" s="18" t="s">
        <v>142</v>
      </c>
      <c r="K18" s="4">
        <v>16</v>
      </c>
      <c r="L18" s="7">
        <v>0</v>
      </c>
      <c r="M18" s="6" t="s">
        <v>143</v>
      </c>
      <c r="N18" s="14" t="s">
        <v>18</v>
      </c>
    </row>
    <row r="19" spans="1:14" ht="45" x14ac:dyDescent="0.25">
      <c r="A19" s="8" t="s">
        <v>132</v>
      </c>
      <c r="B19" s="8" t="s">
        <v>119</v>
      </c>
      <c r="C19" s="8" t="s">
        <v>18</v>
      </c>
      <c r="D19" s="8" t="s">
        <v>13</v>
      </c>
      <c r="E19" s="8" t="s">
        <v>117</v>
      </c>
      <c r="F19" s="8" t="s">
        <v>135</v>
      </c>
      <c r="G19" s="51" t="s">
        <v>18</v>
      </c>
      <c r="H19" s="6" t="s">
        <v>580</v>
      </c>
      <c r="I19" s="7">
        <v>0.79</v>
      </c>
      <c r="J19" s="27">
        <v>4.5</v>
      </c>
      <c r="K19" s="4">
        <v>24</v>
      </c>
      <c r="L19" s="7">
        <v>0.13</v>
      </c>
      <c r="M19" s="6" t="s">
        <v>20</v>
      </c>
      <c r="N19" s="14" t="s">
        <v>18</v>
      </c>
    </row>
    <row r="20" spans="1:14" ht="45" x14ac:dyDescent="0.25">
      <c r="A20" s="8" t="s">
        <v>132</v>
      </c>
      <c r="B20" s="8" t="s">
        <v>119</v>
      </c>
      <c r="C20" s="8" t="s">
        <v>18</v>
      </c>
      <c r="D20" s="8" t="s">
        <v>13</v>
      </c>
      <c r="E20" s="8" t="s">
        <v>117</v>
      </c>
      <c r="F20" s="8" t="s">
        <v>134</v>
      </c>
      <c r="G20" s="51" t="s">
        <v>18</v>
      </c>
      <c r="H20" s="6" t="s">
        <v>581</v>
      </c>
      <c r="I20" s="7">
        <v>1</v>
      </c>
      <c r="J20" s="27">
        <v>4.5</v>
      </c>
      <c r="K20" s="4">
        <v>12</v>
      </c>
      <c r="L20" s="7">
        <v>0.42</v>
      </c>
      <c r="M20" s="6" t="s">
        <v>20</v>
      </c>
      <c r="N20" s="14" t="s">
        <v>18</v>
      </c>
    </row>
    <row r="21" spans="1:14" ht="45" x14ac:dyDescent="0.25">
      <c r="A21" s="8" t="s">
        <v>132</v>
      </c>
      <c r="B21" s="8" t="s">
        <v>119</v>
      </c>
      <c r="C21" s="8" t="s">
        <v>18</v>
      </c>
      <c r="D21" s="8" t="s">
        <v>13</v>
      </c>
      <c r="E21" s="8" t="s">
        <v>117</v>
      </c>
      <c r="F21" s="8" t="s">
        <v>133</v>
      </c>
      <c r="G21" s="51" t="s">
        <v>18</v>
      </c>
      <c r="H21" s="6" t="s">
        <v>582</v>
      </c>
      <c r="I21" s="7">
        <v>0.89</v>
      </c>
      <c r="J21" s="27">
        <v>4.5</v>
      </c>
      <c r="K21" s="4">
        <v>12</v>
      </c>
      <c r="L21" s="7">
        <v>0.5</v>
      </c>
      <c r="M21" s="6" t="s">
        <v>20</v>
      </c>
      <c r="N21" s="14" t="s">
        <v>18</v>
      </c>
    </row>
    <row r="22" spans="1:14" x14ac:dyDescent="0.25">
      <c r="A22" s="36" t="s">
        <v>136</v>
      </c>
      <c r="B22" s="36" t="s">
        <v>119</v>
      </c>
      <c r="C22" s="36" t="s">
        <v>18</v>
      </c>
      <c r="D22" s="36" t="s">
        <v>13</v>
      </c>
      <c r="E22" s="36" t="s">
        <v>117</v>
      </c>
      <c r="F22" s="36" t="s">
        <v>139</v>
      </c>
      <c r="G22" s="105" t="s">
        <v>18</v>
      </c>
      <c r="H22" s="57">
        <v>200</v>
      </c>
      <c r="I22" s="43">
        <v>0.26</v>
      </c>
      <c r="J22" s="46">
        <v>4</v>
      </c>
      <c r="K22" s="39">
        <v>16</v>
      </c>
      <c r="L22" s="43">
        <v>0</v>
      </c>
      <c r="M22" s="57" t="s">
        <v>140</v>
      </c>
      <c r="N22" s="60" t="s">
        <v>18</v>
      </c>
    </row>
    <row r="23" spans="1:14" ht="30" x14ac:dyDescent="0.25">
      <c r="A23" s="3" t="s">
        <v>66</v>
      </c>
      <c r="B23" s="3" t="s">
        <v>611</v>
      </c>
      <c r="C23" s="8" t="s">
        <v>15</v>
      </c>
      <c r="D23" s="3" t="s">
        <v>61</v>
      </c>
      <c r="E23" s="22" t="s">
        <v>102</v>
      </c>
      <c r="F23" s="3" t="s">
        <v>433</v>
      </c>
      <c r="G23" s="29" t="s">
        <v>18</v>
      </c>
      <c r="H23" s="10" t="s">
        <v>96</v>
      </c>
      <c r="I23" s="10" t="s">
        <v>51</v>
      </c>
      <c r="J23" s="11" t="s">
        <v>51</v>
      </c>
      <c r="K23" s="10" t="s">
        <v>514</v>
      </c>
      <c r="L23" s="5">
        <v>0.79</v>
      </c>
      <c r="M23" s="11" t="s">
        <v>534</v>
      </c>
      <c r="N23" s="29" t="s">
        <v>18</v>
      </c>
    </row>
    <row r="24" spans="1:14" ht="30" x14ac:dyDescent="0.25">
      <c r="A24" s="3" t="s">
        <v>66</v>
      </c>
      <c r="B24" s="3" t="s">
        <v>611</v>
      </c>
      <c r="C24" s="8" t="s">
        <v>15</v>
      </c>
      <c r="D24" s="3" t="s">
        <v>61</v>
      </c>
      <c r="E24" s="22" t="s">
        <v>102</v>
      </c>
      <c r="F24" s="22" t="s">
        <v>437</v>
      </c>
      <c r="G24" s="50" t="s">
        <v>18</v>
      </c>
      <c r="H24" s="10" t="s">
        <v>96</v>
      </c>
      <c r="I24" s="10" t="s">
        <v>51</v>
      </c>
      <c r="J24" s="11" t="s">
        <v>51</v>
      </c>
      <c r="K24" s="10">
        <v>4</v>
      </c>
      <c r="L24" s="5">
        <v>1</v>
      </c>
      <c r="M24" s="11" t="s">
        <v>438</v>
      </c>
      <c r="N24" s="29" t="s">
        <v>18</v>
      </c>
    </row>
    <row r="25" spans="1:14" x14ac:dyDescent="0.25">
      <c r="A25" s="8" t="s">
        <v>100</v>
      </c>
      <c r="B25" s="8" t="s">
        <v>75</v>
      </c>
      <c r="C25" s="8" t="s">
        <v>15</v>
      </c>
      <c r="D25" s="8" t="s">
        <v>61</v>
      </c>
      <c r="E25" s="8" t="s">
        <v>102</v>
      </c>
      <c r="F25" s="8" t="s">
        <v>103</v>
      </c>
      <c r="G25" s="51" t="s">
        <v>15</v>
      </c>
      <c r="H25" s="10">
        <v>369</v>
      </c>
      <c r="I25" s="5">
        <v>0.95</v>
      </c>
      <c r="J25" s="20">
        <v>6</v>
      </c>
      <c r="K25" s="6">
        <v>30</v>
      </c>
      <c r="L25" s="7">
        <v>0.1</v>
      </c>
      <c r="M25" s="10" t="s">
        <v>104</v>
      </c>
      <c r="N25" s="3" t="s">
        <v>18</v>
      </c>
    </row>
    <row r="26" spans="1:14" ht="30" x14ac:dyDescent="0.25">
      <c r="A26" s="3" t="s">
        <v>66</v>
      </c>
      <c r="B26" s="8" t="s">
        <v>119</v>
      </c>
      <c r="C26" s="8" t="s">
        <v>15</v>
      </c>
      <c r="D26" s="3" t="s">
        <v>61</v>
      </c>
      <c r="E26" s="22" t="s">
        <v>152</v>
      </c>
      <c r="F26" s="22" t="s">
        <v>164</v>
      </c>
      <c r="G26" s="51" t="s">
        <v>18</v>
      </c>
      <c r="H26" s="6" t="s">
        <v>96</v>
      </c>
      <c r="I26" s="7" t="s">
        <v>51</v>
      </c>
      <c r="J26" s="19" t="s">
        <v>51</v>
      </c>
      <c r="K26" s="7" t="s">
        <v>96</v>
      </c>
      <c r="L26" s="7" t="s">
        <v>51</v>
      </c>
      <c r="M26" s="11" t="s">
        <v>20</v>
      </c>
      <c r="N26" s="14" t="s">
        <v>18</v>
      </c>
    </row>
    <row r="27" spans="1:14" ht="30" x14ac:dyDescent="0.25">
      <c r="A27" s="3" t="s">
        <v>66</v>
      </c>
      <c r="B27" s="8" t="s">
        <v>119</v>
      </c>
      <c r="C27" s="8" t="s">
        <v>15</v>
      </c>
      <c r="D27" s="3" t="s">
        <v>61</v>
      </c>
      <c r="E27" s="22" t="s">
        <v>152</v>
      </c>
      <c r="F27" s="22" t="s">
        <v>160</v>
      </c>
      <c r="G27" s="51" t="s">
        <v>18</v>
      </c>
      <c r="H27" s="6" t="s">
        <v>96</v>
      </c>
      <c r="I27" s="7" t="s">
        <v>51</v>
      </c>
      <c r="J27" s="19" t="s">
        <v>51</v>
      </c>
      <c r="K27" s="10">
        <v>14</v>
      </c>
      <c r="L27" s="5">
        <v>7.0000000000000007E-2</v>
      </c>
      <c r="M27" s="11" t="s">
        <v>20</v>
      </c>
      <c r="N27" s="14" t="s">
        <v>18</v>
      </c>
    </row>
    <row r="28" spans="1:14" ht="30" x14ac:dyDescent="0.25">
      <c r="A28" s="3" t="s">
        <v>66</v>
      </c>
      <c r="B28" s="8" t="s">
        <v>119</v>
      </c>
      <c r="C28" s="8" t="s">
        <v>15</v>
      </c>
      <c r="D28" s="3" t="s">
        <v>61</v>
      </c>
      <c r="E28" s="22" t="s">
        <v>152</v>
      </c>
      <c r="F28" s="3" t="s">
        <v>153</v>
      </c>
      <c r="G28" s="51" t="s">
        <v>18</v>
      </c>
      <c r="H28" s="6" t="s">
        <v>96</v>
      </c>
      <c r="I28" s="7" t="s">
        <v>51</v>
      </c>
      <c r="J28" s="19" t="s">
        <v>51</v>
      </c>
      <c r="K28" s="10">
        <v>8</v>
      </c>
      <c r="L28" s="5">
        <v>0.63</v>
      </c>
      <c r="M28" s="11" t="s">
        <v>20</v>
      </c>
      <c r="N28" s="14" t="s">
        <v>18</v>
      </c>
    </row>
    <row r="29" spans="1:14" ht="30" x14ac:dyDescent="0.25">
      <c r="A29" s="3" t="s">
        <v>66</v>
      </c>
      <c r="B29" s="8" t="s">
        <v>119</v>
      </c>
      <c r="C29" s="8" t="s">
        <v>15</v>
      </c>
      <c r="D29" s="3" t="s">
        <v>61</v>
      </c>
      <c r="E29" s="22" t="s">
        <v>152</v>
      </c>
      <c r="F29" s="22" t="s">
        <v>156</v>
      </c>
      <c r="G29" s="51" t="s">
        <v>18</v>
      </c>
      <c r="H29" s="6" t="s">
        <v>96</v>
      </c>
      <c r="I29" s="7" t="s">
        <v>51</v>
      </c>
      <c r="J29" s="19" t="s">
        <v>51</v>
      </c>
      <c r="K29" s="10">
        <v>14</v>
      </c>
      <c r="L29" s="5">
        <v>0.5</v>
      </c>
      <c r="M29" s="11" t="s">
        <v>157</v>
      </c>
      <c r="N29" s="14" t="s">
        <v>18</v>
      </c>
    </row>
    <row r="30" spans="1:14" ht="30" x14ac:dyDescent="0.25">
      <c r="A30" s="3" t="s">
        <v>66</v>
      </c>
      <c r="B30" s="8" t="s">
        <v>119</v>
      </c>
      <c r="C30" s="8" t="s">
        <v>15</v>
      </c>
      <c r="D30" s="3" t="s">
        <v>61</v>
      </c>
      <c r="E30" s="22" t="s">
        <v>152</v>
      </c>
      <c r="F30" s="22" t="s">
        <v>169</v>
      </c>
      <c r="G30" s="51" t="s">
        <v>18</v>
      </c>
      <c r="H30" s="6" t="s">
        <v>96</v>
      </c>
      <c r="I30" s="7" t="s">
        <v>51</v>
      </c>
      <c r="J30" s="19" t="s">
        <v>51</v>
      </c>
      <c r="K30" s="7" t="s">
        <v>96</v>
      </c>
      <c r="L30" s="7" t="s">
        <v>51</v>
      </c>
      <c r="M30" s="11" t="s">
        <v>170</v>
      </c>
      <c r="N30" s="14" t="s">
        <v>18</v>
      </c>
    </row>
    <row r="31" spans="1:14" ht="30" x14ac:dyDescent="0.25">
      <c r="A31" s="3" t="s">
        <v>66</v>
      </c>
      <c r="B31" s="8" t="s">
        <v>119</v>
      </c>
      <c r="C31" s="8" t="s">
        <v>15</v>
      </c>
      <c r="D31" s="3" t="s">
        <v>61</v>
      </c>
      <c r="E31" s="22" t="s">
        <v>152</v>
      </c>
      <c r="F31" s="22" t="s">
        <v>168</v>
      </c>
      <c r="G31" s="51" t="s">
        <v>18</v>
      </c>
      <c r="H31" s="6" t="s">
        <v>96</v>
      </c>
      <c r="I31" s="7" t="s">
        <v>51</v>
      </c>
      <c r="J31" s="19" t="s">
        <v>51</v>
      </c>
      <c r="K31" s="7" t="s">
        <v>96</v>
      </c>
      <c r="L31" s="7" t="s">
        <v>51</v>
      </c>
      <c r="M31" s="11" t="s">
        <v>20</v>
      </c>
      <c r="N31" s="14" t="s">
        <v>18</v>
      </c>
    </row>
    <row r="32" spans="1:14" ht="30" x14ac:dyDescent="0.25">
      <c r="A32" s="3" t="s">
        <v>66</v>
      </c>
      <c r="B32" s="8" t="s">
        <v>119</v>
      </c>
      <c r="C32" s="8" t="s">
        <v>15</v>
      </c>
      <c r="D32" s="3" t="s">
        <v>61</v>
      </c>
      <c r="E32" s="22" t="s">
        <v>152</v>
      </c>
      <c r="F32" s="22" t="s">
        <v>163</v>
      </c>
      <c r="G32" s="51" t="s">
        <v>18</v>
      </c>
      <c r="H32" s="6" t="s">
        <v>96</v>
      </c>
      <c r="I32" s="7" t="s">
        <v>51</v>
      </c>
      <c r="J32" s="19" t="s">
        <v>51</v>
      </c>
      <c r="K32" s="7" t="s">
        <v>96</v>
      </c>
      <c r="L32" s="7" t="s">
        <v>51</v>
      </c>
      <c r="M32" s="11" t="s">
        <v>20</v>
      </c>
      <c r="N32" s="14" t="s">
        <v>18</v>
      </c>
    </row>
    <row r="33" spans="1:14" ht="30" x14ac:dyDescent="0.25">
      <c r="A33" s="3" t="s">
        <v>66</v>
      </c>
      <c r="B33" s="8" t="s">
        <v>119</v>
      </c>
      <c r="C33" s="8" t="s">
        <v>15</v>
      </c>
      <c r="D33" s="3" t="s">
        <v>61</v>
      </c>
      <c r="E33" s="22" t="s">
        <v>152</v>
      </c>
      <c r="F33" s="22" t="s">
        <v>161</v>
      </c>
      <c r="G33" s="51" t="s">
        <v>18</v>
      </c>
      <c r="H33" s="6" t="s">
        <v>96</v>
      </c>
      <c r="I33" s="7" t="s">
        <v>51</v>
      </c>
      <c r="J33" s="19" t="s">
        <v>51</v>
      </c>
      <c r="K33" s="7" t="s">
        <v>96</v>
      </c>
      <c r="L33" s="7" t="s">
        <v>51</v>
      </c>
      <c r="M33" s="11">
        <v>57</v>
      </c>
      <c r="N33" s="14" t="s">
        <v>18</v>
      </c>
    </row>
    <row r="34" spans="1:14" ht="30" x14ac:dyDescent="0.25">
      <c r="A34" s="3" t="s">
        <v>66</v>
      </c>
      <c r="B34" s="8" t="s">
        <v>119</v>
      </c>
      <c r="C34" s="8" t="s">
        <v>15</v>
      </c>
      <c r="D34" s="3" t="s">
        <v>61</v>
      </c>
      <c r="E34" s="22" t="s">
        <v>152</v>
      </c>
      <c r="F34" s="22" t="s">
        <v>159</v>
      </c>
      <c r="G34" s="51" t="s">
        <v>18</v>
      </c>
      <c r="H34" s="6" t="s">
        <v>96</v>
      </c>
      <c r="I34" s="7" t="s">
        <v>51</v>
      </c>
      <c r="J34" s="19" t="s">
        <v>51</v>
      </c>
      <c r="K34" s="10">
        <v>2</v>
      </c>
      <c r="L34" s="5">
        <v>0.5</v>
      </c>
      <c r="M34" s="11" t="s">
        <v>20</v>
      </c>
      <c r="N34" s="14" t="s">
        <v>18</v>
      </c>
    </row>
    <row r="35" spans="1:14" ht="30" x14ac:dyDescent="0.25">
      <c r="A35" s="3" t="s">
        <v>66</v>
      </c>
      <c r="B35" s="8" t="s">
        <v>119</v>
      </c>
      <c r="C35" s="8" t="s">
        <v>15</v>
      </c>
      <c r="D35" s="3" t="s">
        <v>61</v>
      </c>
      <c r="E35" s="22" t="s">
        <v>152</v>
      </c>
      <c r="F35" s="22" t="s">
        <v>171</v>
      </c>
      <c r="G35" s="51" t="s">
        <v>18</v>
      </c>
      <c r="H35" s="6" t="s">
        <v>96</v>
      </c>
      <c r="I35" s="7" t="s">
        <v>51</v>
      </c>
      <c r="J35" s="19" t="s">
        <v>51</v>
      </c>
      <c r="K35" s="7" t="s">
        <v>96</v>
      </c>
      <c r="L35" s="7" t="s">
        <v>51</v>
      </c>
      <c r="M35" s="11" t="s">
        <v>20</v>
      </c>
      <c r="N35" s="14" t="s">
        <v>18</v>
      </c>
    </row>
    <row r="36" spans="1:14" ht="30" x14ac:dyDescent="0.25">
      <c r="A36" s="3" t="s">
        <v>66</v>
      </c>
      <c r="B36" s="8" t="s">
        <v>119</v>
      </c>
      <c r="C36" s="8" t="s">
        <v>15</v>
      </c>
      <c r="D36" s="3" t="s">
        <v>61</v>
      </c>
      <c r="E36" s="22" t="s">
        <v>152</v>
      </c>
      <c r="F36" s="22" t="s">
        <v>158</v>
      </c>
      <c r="G36" s="51" t="s">
        <v>18</v>
      </c>
      <c r="H36" s="6" t="s">
        <v>96</v>
      </c>
      <c r="I36" s="7" t="s">
        <v>51</v>
      </c>
      <c r="J36" s="19" t="s">
        <v>51</v>
      </c>
      <c r="K36" s="10">
        <v>8</v>
      </c>
      <c r="L36" s="5">
        <v>0.38</v>
      </c>
      <c r="M36" s="11">
        <v>57</v>
      </c>
      <c r="N36" s="14" t="s">
        <v>18</v>
      </c>
    </row>
    <row r="37" spans="1:14" ht="30" x14ac:dyDescent="0.25">
      <c r="A37" s="3" t="s">
        <v>66</v>
      </c>
      <c r="B37" s="8" t="s">
        <v>119</v>
      </c>
      <c r="C37" s="8" t="s">
        <v>15</v>
      </c>
      <c r="D37" s="3" t="s">
        <v>61</v>
      </c>
      <c r="E37" s="22" t="s">
        <v>152</v>
      </c>
      <c r="F37" s="22" t="s">
        <v>167</v>
      </c>
      <c r="G37" s="51" t="s">
        <v>18</v>
      </c>
      <c r="H37" s="6" t="s">
        <v>96</v>
      </c>
      <c r="I37" s="7" t="s">
        <v>51</v>
      </c>
      <c r="J37" s="19" t="s">
        <v>51</v>
      </c>
      <c r="K37" s="7" t="s">
        <v>96</v>
      </c>
      <c r="L37" s="7" t="s">
        <v>51</v>
      </c>
      <c r="M37" s="11" t="s">
        <v>20</v>
      </c>
      <c r="N37" s="14" t="s">
        <v>18</v>
      </c>
    </row>
    <row r="38" spans="1:14" ht="30" x14ac:dyDescent="0.25">
      <c r="A38" s="3" t="s">
        <v>66</v>
      </c>
      <c r="B38" s="8" t="s">
        <v>119</v>
      </c>
      <c r="C38" s="8" t="s">
        <v>15</v>
      </c>
      <c r="D38" s="3" t="s">
        <v>61</v>
      </c>
      <c r="E38" s="22" t="s">
        <v>152</v>
      </c>
      <c r="F38" s="22" t="s">
        <v>165</v>
      </c>
      <c r="G38" s="51" t="s">
        <v>18</v>
      </c>
      <c r="H38" s="6" t="s">
        <v>96</v>
      </c>
      <c r="I38" s="7" t="s">
        <v>51</v>
      </c>
      <c r="J38" s="19" t="s">
        <v>51</v>
      </c>
      <c r="K38" s="7" t="s">
        <v>96</v>
      </c>
      <c r="L38" s="7" t="s">
        <v>51</v>
      </c>
      <c r="M38" s="11" t="s">
        <v>20</v>
      </c>
      <c r="N38" s="14" t="s">
        <v>18</v>
      </c>
    </row>
    <row r="39" spans="1:14" ht="30" x14ac:dyDescent="0.25">
      <c r="A39" s="3" t="s">
        <v>173</v>
      </c>
      <c r="B39" s="8" t="s">
        <v>119</v>
      </c>
      <c r="C39" s="8" t="s">
        <v>15</v>
      </c>
      <c r="D39" s="3" t="s">
        <v>61</v>
      </c>
      <c r="E39" s="22" t="s">
        <v>174</v>
      </c>
      <c r="F39" s="22" t="s">
        <v>181</v>
      </c>
      <c r="G39" s="51" t="s">
        <v>18</v>
      </c>
      <c r="H39" s="6" t="s">
        <v>96</v>
      </c>
      <c r="I39" s="7" t="s">
        <v>51</v>
      </c>
      <c r="J39" s="19" t="s">
        <v>51</v>
      </c>
      <c r="K39" s="7" t="s">
        <v>96</v>
      </c>
      <c r="L39" s="7" t="s">
        <v>51</v>
      </c>
      <c r="M39" s="11" t="s">
        <v>20</v>
      </c>
      <c r="N39" s="14" t="s">
        <v>18</v>
      </c>
    </row>
    <row r="40" spans="1:14" ht="30" x14ac:dyDescent="0.25">
      <c r="A40" s="3" t="s">
        <v>173</v>
      </c>
      <c r="B40" s="8" t="s">
        <v>119</v>
      </c>
      <c r="C40" s="8" t="s">
        <v>15</v>
      </c>
      <c r="D40" s="3" t="s">
        <v>61</v>
      </c>
      <c r="E40" s="22" t="s">
        <v>174</v>
      </c>
      <c r="F40" s="22" t="s">
        <v>634</v>
      </c>
      <c r="G40" s="51" t="s">
        <v>18</v>
      </c>
      <c r="H40" s="6" t="s">
        <v>96</v>
      </c>
      <c r="I40" s="7" t="s">
        <v>51</v>
      </c>
      <c r="J40" s="19" t="s">
        <v>51</v>
      </c>
      <c r="K40" s="7" t="s">
        <v>96</v>
      </c>
      <c r="L40" s="7" t="s">
        <v>51</v>
      </c>
      <c r="M40" s="11" t="s">
        <v>20</v>
      </c>
      <c r="N40" s="14" t="s">
        <v>18</v>
      </c>
    </row>
    <row r="41" spans="1:14" ht="30" x14ac:dyDescent="0.25">
      <c r="A41" s="3" t="s">
        <v>173</v>
      </c>
      <c r="B41" s="8" t="s">
        <v>119</v>
      </c>
      <c r="C41" s="8" t="s">
        <v>15</v>
      </c>
      <c r="D41" s="3" t="s">
        <v>61</v>
      </c>
      <c r="E41" s="22" t="s">
        <v>174</v>
      </c>
      <c r="F41" s="22" t="s">
        <v>186</v>
      </c>
      <c r="G41" s="51" t="s">
        <v>18</v>
      </c>
      <c r="H41" s="6" t="s">
        <v>96</v>
      </c>
      <c r="I41" s="7" t="s">
        <v>51</v>
      </c>
      <c r="J41" s="19" t="s">
        <v>51</v>
      </c>
      <c r="K41" s="7" t="s">
        <v>96</v>
      </c>
      <c r="L41" s="7" t="s">
        <v>51</v>
      </c>
      <c r="M41" s="11" t="s">
        <v>20</v>
      </c>
      <c r="N41" s="14" t="s">
        <v>18</v>
      </c>
    </row>
    <row r="42" spans="1:14" ht="30" x14ac:dyDescent="0.25">
      <c r="A42" s="3" t="s">
        <v>173</v>
      </c>
      <c r="B42" s="8" t="s">
        <v>119</v>
      </c>
      <c r="C42" s="8" t="s">
        <v>15</v>
      </c>
      <c r="D42" s="3" t="s">
        <v>61</v>
      </c>
      <c r="E42" s="22" t="s">
        <v>174</v>
      </c>
      <c r="F42" s="22" t="s">
        <v>182</v>
      </c>
      <c r="G42" s="51" t="s">
        <v>18</v>
      </c>
      <c r="H42" s="6" t="s">
        <v>96</v>
      </c>
      <c r="I42" s="7" t="s">
        <v>51</v>
      </c>
      <c r="J42" s="19" t="s">
        <v>51</v>
      </c>
      <c r="K42" s="7" t="s">
        <v>96</v>
      </c>
      <c r="L42" s="7" t="s">
        <v>51</v>
      </c>
      <c r="M42" s="11" t="s">
        <v>20</v>
      </c>
      <c r="N42" s="14" t="s">
        <v>18</v>
      </c>
    </row>
    <row r="43" spans="1:14" ht="30" x14ac:dyDescent="0.25">
      <c r="A43" s="3" t="s">
        <v>173</v>
      </c>
      <c r="B43" s="8" t="s">
        <v>119</v>
      </c>
      <c r="C43" s="8" t="s">
        <v>15</v>
      </c>
      <c r="D43" s="3" t="s">
        <v>61</v>
      </c>
      <c r="E43" s="22" t="s">
        <v>174</v>
      </c>
      <c r="F43" s="22" t="s">
        <v>177</v>
      </c>
      <c r="G43" s="51" t="s">
        <v>18</v>
      </c>
      <c r="H43" s="6" t="s">
        <v>96</v>
      </c>
      <c r="I43" s="7" t="s">
        <v>51</v>
      </c>
      <c r="J43" s="19" t="s">
        <v>51</v>
      </c>
      <c r="K43" s="7" t="s">
        <v>96</v>
      </c>
      <c r="L43" s="7" t="s">
        <v>51</v>
      </c>
      <c r="M43" s="11" t="s">
        <v>20</v>
      </c>
      <c r="N43" s="14" t="s">
        <v>18</v>
      </c>
    </row>
    <row r="44" spans="1:14" ht="30" x14ac:dyDescent="0.25">
      <c r="A44" s="3" t="s">
        <v>173</v>
      </c>
      <c r="B44" s="8" t="s">
        <v>119</v>
      </c>
      <c r="C44" s="8" t="s">
        <v>15</v>
      </c>
      <c r="D44" s="3" t="s">
        <v>61</v>
      </c>
      <c r="E44" s="22" t="s">
        <v>174</v>
      </c>
      <c r="F44" s="22" t="s">
        <v>178</v>
      </c>
      <c r="G44" s="51" t="s">
        <v>18</v>
      </c>
      <c r="H44" s="6" t="s">
        <v>96</v>
      </c>
      <c r="I44" s="7" t="s">
        <v>51</v>
      </c>
      <c r="J44" s="19" t="s">
        <v>51</v>
      </c>
      <c r="K44" s="7" t="s">
        <v>96</v>
      </c>
      <c r="L44" s="7" t="s">
        <v>51</v>
      </c>
      <c r="M44" s="11" t="s">
        <v>20</v>
      </c>
      <c r="N44" s="14" t="s">
        <v>18</v>
      </c>
    </row>
    <row r="45" spans="1:14" ht="30" x14ac:dyDescent="0.25">
      <c r="A45" s="3" t="s">
        <v>173</v>
      </c>
      <c r="B45" s="8" t="s">
        <v>119</v>
      </c>
      <c r="C45" s="8" t="s">
        <v>15</v>
      </c>
      <c r="D45" s="3" t="s">
        <v>61</v>
      </c>
      <c r="E45" s="22" t="s">
        <v>174</v>
      </c>
      <c r="F45" s="22" t="s">
        <v>175</v>
      </c>
      <c r="G45" s="51" t="s">
        <v>15</v>
      </c>
      <c r="H45" s="6" t="s">
        <v>96</v>
      </c>
      <c r="I45" s="7" t="s">
        <v>51</v>
      </c>
      <c r="J45" s="19" t="s">
        <v>51</v>
      </c>
      <c r="K45" s="10">
        <v>39</v>
      </c>
      <c r="L45" s="5">
        <v>0.05</v>
      </c>
      <c r="M45" s="11" t="s">
        <v>176</v>
      </c>
      <c r="N45" s="14" t="s">
        <v>18</v>
      </c>
    </row>
    <row r="46" spans="1:14" ht="30" x14ac:dyDescent="0.25">
      <c r="A46" s="3" t="s">
        <v>173</v>
      </c>
      <c r="B46" s="8" t="s">
        <v>119</v>
      </c>
      <c r="C46" s="8" t="s">
        <v>15</v>
      </c>
      <c r="D46" s="3" t="s">
        <v>61</v>
      </c>
      <c r="E46" s="22" t="s">
        <v>174</v>
      </c>
      <c r="F46" s="22" t="s">
        <v>158</v>
      </c>
      <c r="G46" s="51" t="s">
        <v>18</v>
      </c>
      <c r="H46" s="6" t="s">
        <v>96</v>
      </c>
      <c r="I46" s="7" t="s">
        <v>51</v>
      </c>
      <c r="J46" s="19" t="s">
        <v>51</v>
      </c>
      <c r="K46" s="7" t="s">
        <v>96</v>
      </c>
      <c r="L46" s="7" t="s">
        <v>51</v>
      </c>
      <c r="M46" s="11" t="s">
        <v>20</v>
      </c>
      <c r="N46" s="14" t="s">
        <v>18</v>
      </c>
    </row>
    <row r="47" spans="1:14" ht="30" x14ac:dyDescent="0.25">
      <c r="A47" s="3" t="s">
        <v>173</v>
      </c>
      <c r="B47" s="8" t="s">
        <v>119</v>
      </c>
      <c r="C47" s="8" t="s">
        <v>15</v>
      </c>
      <c r="D47" s="3" t="s">
        <v>61</v>
      </c>
      <c r="E47" s="22" t="s">
        <v>174</v>
      </c>
      <c r="F47" s="22" t="s">
        <v>180</v>
      </c>
      <c r="G47" s="51" t="s">
        <v>18</v>
      </c>
      <c r="H47" s="6" t="s">
        <v>96</v>
      </c>
      <c r="I47" s="7" t="s">
        <v>51</v>
      </c>
      <c r="J47" s="19" t="s">
        <v>51</v>
      </c>
      <c r="K47" s="10">
        <v>12</v>
      </c>
      <c r="L47" s="5">
        <v>0.33</v>
      </c>
      <c r="M47" s="11" t="s">
        <v>20</v>
      </c>
      <c r="N47" s="14" t="s">
        <v>18</v>
      </c>
    </row>
    <row r="48" spans="1:14" ht="30" x14ac:dyDescent="0.25">
      <c r="A48" s="3" t="s">
        <v>173</v>
      </c>
      <c r="B48" s="8" t="s">
        <v>119</v>
      </c>
      <c r="C48" s="8" t="s">
        <v>15</v>
      </c>
      <c r="D48" s="3" t="s">
        <v>61</v>
      </c>
      <c r="E48" s="22" t="s">
        <v>174</v>
      </c>
      <c r="F48" s="22" t="s">
        <v>184</v>
      </c>
      <c r="G48" s="51" t="s">
        <v>18</v>
      </c>
      <c r="H48" s="6" t="s">
        <v>96</v>
      </c>
      <c r="I48" s="7" t="s">
        <v>51</v>
      </c>
      <c r="J48" s="19" t="s">
        <v>51</v>
      </c>
      <c r="K48" s="10">
        <v>10</v>
      </c>
      <c r="L48" s="5">
        <v>0.1</v>
      </c>
      <c r="M48" s="11" t="s">
        <v>20</v>
      </c>
      <c r="N48" s="14" t="s">
        <v>18</v>
      </c>
    </row>
    <row r="49" spans="1:14" ht="30" x14ac:dyDescent="0.25">
      <c r="A49" s="3" t="s">
        <v>173</v>
      </c>
      <c r="B49" s="8" t="s">
        <v>119</v>
      </c>
      <c r="C49" s="8" t="s">
        <v>15</v>
      </c>
      <c r="D49" s="3" t="s">
        <v>61</v>
      </c>
      <c r="E49" s="22" t="s">
        <v>188</v>
      </c>
      <c r="F49" s="22" t="s">
        <v>195</v>
      </c>
      <c r="G49" s="50" t="s">
        <v>18</v>
      </c>
      <c r="H49" s="6" t="s">
        <v>96</v>
      </c>
      <c r="I49" s="7" t="s">
        <v>51</v>
      </c>
      <c r="J49" s="19" t="s">
        <v>51</v>
      </c>
      <c r="K49" s="7" t="s">
        <v>96</v>
      </c>
      <c r="L49" s="7" t="s">
        <v>51</v>
      </c>
      <c r="M49" s="11" t="s">
        <v>20</v>
      </c>
      <c r="N49" s="14" t="s">
        <v>18</v>
      </c>
    </row>
    <row r="50" spans="1:14" x14ac:dyDescent="0.25">
      <c r="A50" s="3" t="s">
        <v>136</v>
      </c>
      <c r="B50" s="8" t="s">
        <v>119</v>
      </c>
      <c r="C50" s="8" t="s">
        <v>18</v>
      </c>
      <c r="D50" s="3" t="s">
        <v>61</v>
      </c>
      <c r="E50" s="22" t="s">
        <v>188</v>
      </c>
      <c r="F50" s="22" t="s">
        <v>197</v>
      </c>
      <c r="G50" s="50" t="s">
        <v>18</v>
      </c>
      <c r="H50" s="47">
        <v>69</v>
      </c>
      <c r="I50" s="48">
        <v>0.94</v>
      </c>
      <c r="J50" s="20">
        <v>6</v>
      </c>
      <c r="K50" s="10">
        <v>9</v>
      </c>
      <c r="L50" s="5">
        <v>1</v>
      </c>
      <c r="M50" s="11" t="s">
        <v>20</v>
      </c>
      <c r="N50" s="14" t="s">
        <v>18</v>
      </c>
    </row>
    <row r="51" spans="1:14" x14ac:dyDescent="0.25">
      <c r="A51" s="3" t="s">
        <v>136</v>
      </c>
      <c r="B51" s="8" t="s">
        <v>119</v>
      </c>
      <c r="C51" s="8" t="s">
        <v>18</v>
      </c>
      <c r="D51" s="3" t="s">
        <v>61</v>
      </c>
      <c r="E51" s="22" t="s">
        <v>188</v>
      </c>
      <c r="F51" s="22" t="s">
        <v>201</v>
      </c>
      <c r="G51" s="50" t="s">
        <v>18</v>
      </c>
      <c r="H51" s="10">
        <v>53</v>
      </c>
      <c r="I51" s="5">
        <v>1</v>
      </c>
      <c r="J51" s="20">
        <v>6</v>
      </c>
      <c r="K51" s="10">
        <v>9</v>
      </c>
      <c r="L51" s="5">
        <v>0.11</v>
      </c>
      <c r="M51" s="11">
        <v>59</v>
      </c>
      <c r="N51" s="14" t="s">
        <v>18</v>
      </c>
    </row>
    <row r="52" spans="1:14" ht="30" x14ac:dyDescent="0.25">
      <c r="A52" s="3" t="s">
        <v>136</v>
      </c>
      <c r="B52" s="8" t="s">
        <v>119</v>
      </c>
      <c r="C52" s="8" t="s">
        <v>18</v>
      </c>
      <c r="D52" s="3" t="s">
        <v>61</v>
      </c>
      <c r="E52" s="22" t="s">
        <v>188</v>
      </c>
      <c r="F52" s="22" t="s">
        <v>200</v>
      </c>
      <c r="G52" s="50" t="s">
        <v>15</v>
      </c>
      <c r="H52" s="6" t="s">
        <v>96</v>
      </c>
      <c r="I52" s="7" t="s">
        <v>51</v>
      </c>
      <c r="J52" s="19" t="s">
        <v>51</v>
      </c>
      <c r="K52" s="10">
        <v>7</v>
      </c>
      <c r="L52" s="5">
        <v>0.28999999999999998</v>
      </c>
      <c r="M52" s="11">
        <v>59</v>
      </c>
      <c r="N52" s="14" t="s">
        <v>18</v>
      </c>
    </row>
    <row r="53" spans="1:14" x14ac:dyDescent="0.25">
      <c r="A53" s="61" t="s">
        <v>136</v>
      </c>
      <c r="B53" s="36" t="s">
        <v>119</v>
      </c>
      <c r="C53" s="36" t="s">
        <v>18</v>
      </c>
      <c r="D53" s="61" t="s">
        <v>61</v>
      </c>
      <c r="E53" s="54" t="s">
        <v>188</v>
      </c>
      <c r="F53" s="54" t="s">
        <v>202</v>
      </c>
      <c r="G53" s="134" t="s">
        <v>18</v>
      </c>
      <c r="H53" s="47">
        <v>71</v>
      </c>
      <c r="I53" s="48">
        <v>0.87</v>
      </c>
      <c r="J53" s="58">
        <v>6</v>
      </c>
      <c r="K53" s="47">
        <v>11</v>
      </c>
      <c r="L53" s="48">
        <v>0.45</v>
      </c>
      <c r="M53" s="59" t="s">
        <v>20</v>
      </c>
      <c r="N53" s="60" t="s">
        <v>18</v>
      </c>
    </row>
    <row r="54" spans="1:14" ht="30" x14ac:dyDescent="0.25">
      <c r="A54" s="3" t="s">
        <v>66</v>
      </c>
      <c r="B54" s="8" t="s">
        <v>119</v>
      </c>
      <c r="C54" s="8" t="s">
        <v>15</v>
      </c>
      <c r="D54" s="3" t="s">
        <v>61</v>
      </c>
      <c r="E54" s="22" t="s">
        <v>206</v>
      </c>
      <c r="F54" s="22" t="s">
        <v>221</v>
      </c>
      <c r="G54" s="50" t="s">
        <v>18</v>
      </c>
      <c r="H54" s="6" t="s">
        <v>96</v>
      </c>
      <c r="I54" s="7" t="s">
        <v>51</v>
      </c>
      <c r="J54" s="19" t="s">
        <v>51</v>
      </c>
      <c r="K54" s="7" t="s">
        <v>96</v>
      </c>
      <c r="L54" s="7" t="s">
        <v>51</v>
      </c>
      <c r="M54" s="11">
        <v>39</v>
      </c>
      <c r="N54" s="14" t="s">
        <v>18</v>
      </c>
    </row>
    <row r="55" spans="1:14" ht="30" x14ac:dyDescent="0.25">
      <c r="A55" s="3" t="s">
        <v>66</v>
      </c>
      <c r="B55" s="8" t="s">
        <v>119</v>
      </c>
      <c r="C55" s="8" t="s">
        <v>15</v>
      </c>
      <c r="D55" s="3" t="s">
        <v>61</v>
      </c>
      <c r="E55" s="22" t="s">
        <v>206</v>
      </c>
      <c r="F55" s="22" t="s">
        <v>217</v>
      </c>
      <c r="G55" s="50" t="s">
        <v>18</v>
      </c>
      <c r="H55" s="6" t="s">
        <v>96</v>
      </c>
      <c r="I55" s="7" t="s">
        <v>51</v>
      </c>
      <c r="J55" s="19" t="s">
        <v>51</v>
      </c>
      <c r="K55" s="7" t="s">
        <v>96</v>
      </c>
      <c r="L55" s="7" t="s">
        <v>51</v>
      </c>
      <c r="M55" s="11" t="s">
        <v>216</v>
      </c>
      <c r="N55" s="14" t="s">
        <v>18</v>
      </c>
    </row>
    <row r="56" spans="1:14" ht="30" x14ac:dyDescent="0.25">
      <c r="A56" s="3" t="s">
        <v>66</v>
      </c>
      <c r="B56" s="8" t="s">
        <v>119</v>
      </c>
      <c r="C56" s="8" t="s">
        <v>15</v>
      </c>
      <c r="D56" s="3" t="s">
        <v>61</v>
      </c>
      <c r="E56" s="22" t="s">
        <v>206</v>
      </c>
      <c r="F56" s="22" t="s">
        <v>218</v>
      </c>
      <c r="G56" s="50" t="s">
        <v>18</v>
      </c>
      <c r="H56" s="6" t="s">
        <v>96</v>
      </c>
      <c r="I56" s="7" t="s">
        <v>51</v>
      </c>
      <c r="J56" s="19" t="s">
        <v>51</v>
      </c>
      <c r="K56" s="7" t="s">
        <v>96</v>
      </c>
      <c r="L56" s="7" t="s">
        <v>51</v>
      </c>
      <c r="M56" s="11" t="s">
        <v>216</v>
      </c>
      <c r="N56" s="14" t="s">
        <v>18</v>
      </c>
    </row>
    <row r="57" spans="1:14" ht="30" x14ac:dyDescent="0.25">
      <c r="A57" s="3" t="s">
        <v>66</v>
      </c>
      <c r="B57" s="8" t="s">
        <v>119</v>
      </c>
      <c r="C57" s="8" t="s">
        <v>15</v>
      </c>
      <c r="D57" s="3" t="s">
        <v>61</v>
      </c>
      <c r="E57" s="22" t="s">
        <v>206</v>
      </c>
      <c r="F57" s="22" t="s">
        <v>219</v>
      </c>
      <c r="G57" s="50" t="s">
        <v>18</v>
      </c>
      <c r="H57" s="6" t="s">
        <v>96</v>
      </c>
      <c r="I57" s="7" t="s">
        <v>51</v>
      </c>
      <c r="J57" s="19" t="s">
        <v>51</v>
      </c>
      <c r="K57" s="7" t="s">
        <v>96</v>
      </c>
      <c r="L57" s="7" t="s">
        <v>51</v>
      </c>
      <c r="M57" s="11" t="s">
        <v>220</v>
      </c>
      <c r="N57" s="14" t="s">
        <v>18</v>
      </c>
    </row>
    <row r="58" spans="1:14" ht="30" x14ac:dyDescent="0.25">
      <c r="A58" s="3" t="s">
        <v>66</v>
      </c>
      <c r="B58" s="8" t="s">
        <v>119</v>
      </c>
      <c r="C58" s="8" t="s">
        <v>15</v>
      </c>
      <c r="D58" s="3" t="s">
        <v>61</v>
      </c>
      <c r="E58" s="22" t="s">
        <v>206</v>
      </c>
      <c r="F58" s="22" t="s">
        <v>208</v>
      </c>
      <c r="G58" s="50" t="s">
        <v>18</v>
      </c>
      <c r="H58" s="6" t="s">
        <v>96</v>
      </c>
      <c r="I58" s="7" t="s">
        <v>51</v>
      </c>
      <c r="J58" s="19" t="s">
        <v>51</v>
      </c>
      <c r="K58" s="10">
        <v>6</v>
      </c>
      <c r="L58" s="5">
        <v>0</v>
      </c>
      <c r="M58" s="11" t="s">
        <v>209</v>
      </c>
      <c r="N58" s="14" t="s">
        <v>18</v>
      </c>
    </row>
    <row r="59" spans="1:14" ht="45" x14ac:dyDescent="0.25">
      <c r="A59" s="8" t="s">
        <v>31</v>
      </c>
      <c r="B59" s="8" t="s">
        <v>16</v>
      </c>
      <c r="C59" s="8" t="s">
        <v>18</v>
      </c>
      <c r="D59" s="8" t="s">
        <v>13</v>
      </c>
      <c r="E59" s="8" t="s">
        <v>14</v>
      </c>
      <c r="F59" s="8" t="s">
        <v>32</v>
      </c>
      <c r="G59" s="51" t="s">
        <v>18</v>
      </c>
      <c r="H59" s="6" t="s">
        <v>583</v>
      </c>
      <c r="I59" s="7">
        <v>0.48</v>
      </c>
      <c r="J59" s="18">
        <v>2</v>
      </c>
      <c r="K59" s="4">
        <v>7</v>
      </c>
      <c r="L59" s="7">
        <v>0</v>
      </c>
      <c r="M59" s="6" t="s">
        <v>30</v>
      </c>
      <c r="N59" s="3" t="s">
        <v>18</v>
      </c>
    </row>
    <row r="60" spans="1:14" ht="30" x14ac:dyDescent="0.25">
      <c r="A60" s="8" t="s">
        <v>33</v>
      </c>
      <c r="B60" s="8" t="s">
        <v>16</v>
      </c>
      <c r="C60" s="8" t="s">
        <v>18</v>
      </c>
      <c r="D60" s="8" t="s">
        <v>13</v>
      </c>
      <c r="E60" s="8" t="s">
        <v>14</v>
      </c>
      <c r="F60" s="8" t="s">
        <v>35</v>
      </c>
      <c r="G60" s="51" t="s">
        <v>18</v>
      </c>
      <c r="H60" s="6" t="s">
        <v>585</v>
      </c>
      <c r="I60" s="7">
        <v>0.59</v>
      </c>
      <c r="J60" s="18">
        <v>2</v>
      </c>
      <c r="K60" s="4">
        <v>8</v>
      </c>
      <c r="L60" s="7">
        <v>0</v>
      </c>
      <c r="M60" s="6" t="s">
        <v>20</v>
      </c>
      <c r="N60" s="3" t="s">
        <v>18</v>
      </c>
    </row>
    <row r="61" spans="1:14" ht="45" x14ac:dyDescent="0.25">
      <c r="A61" s="8" t="s">
        <v>25</v>
      </c>
      <c r="B61" s="8" t="s">
        <v>16</v>
      </c>
      <c r="C61" s="8" t="s">
        <v>18</v>
      </c>
      <c r="D61" s="8" t="s">
        <v>13</v>
      </c>
      <c r="E61" s="8" t="s">
        <v>14</v>
      </c>
      <c r="F61" s="8" t="s">
        <v>26</v>
      </c>
      <c r="G61" s="51" t="s">
        <v>18</v>
      </c>
      <c r="H61" s="108" t="s">
        <v>586</v>
      </c>
      <c r="I61" s="112">
        <v>1</v>
      </c>
      <c r="J61" s="6" t="s">
        <v>27</v>
      </c>
      <c r="K61" s="4">
        <v>16</v>
      </c>
      <c r="L61" s="7">
        <v>0.25</v>
      </c>
      <c r="M61" s="11" t="s">
        <v>28</v>
      </c>
      <c r="N61" s="3" t="s">
        <v>18</v>
      </c>
    </row>
    <row r="62" spans="1:14" x14ac:dyDescent="0.25">
      <c r="A62" s="36" t="s">
        <v>31</v>
      </c>
      <c r="B62" s="36" t="s">
        <v>16</v>
      </c>
      <c r="C62" s="36" t="s">
        <v>18</v>
      </c>
      <c r="D62" s="36" t="s">
        <v>13</v>
      </c>
      <c r="E62" s="36" t="s">
        <v>14</v>
      </c>
      <c r="F62" s="36" t="s">
        <v>31</v>
      </c>
      <c r="G62" s="105" t="s">
        <v>18</v>
      </c>
      <c r="H62" s="107">
        <v>125</v>
      </c>
      <c r="I62" s="45">
        <v>0.68</v>
      </c>
      <c r="J62" s="46">
        <v>4</v>
      </c>
      <c r="K62" s="39">
        <v>23</v>
      </c>
      <c r="L62" s="43">
        <v>0.09</v>
      </c>
      <c r="M62" s="57" t="s">
        <v>20</v>
      </c>
      <c r="N62" s="61" t="s">
        <v>18</v>
      </c>
    </row>
    <row r="63" spans="1:14" ht="30" x14ac:dyDescent="0.25">
      <c r="A63" s="8" t="s">
        <v>33</v>
      </c>
      <c r="B63" s="8" t="s">
        <v>16</v>
      </c>
      <c r="C63" s="8" t="s">
        <v>18</v>
      </c>
      <c r="D63" s="8" t="s">
        <v>13</v>
      </c>
      <c r="E63" s="8" t="s">
        <v>14</v>
      </c>
      <c r="F63" s="8" t="s">
        <v>37</v>
      </c>
      <c r="G63" s="51" t="s">
        <v>18</v>
      </c>
      <c r="H63" s="6" t="s">
        <v>587</v>
      </c>
      <c r="I63" s="7">
        <v>0.7</v>
      </c>
      <c r="J63" s="18">
        <v>2</v>
      </c>
      <c r="K63" s="4">
        <v>22</v>
      </c>
      <c r="L63" s="7">
        <v>0.09</v>
      </c>
      <c r="M63" s="6" t="s">
        <v>38</v>
      </c>
      <c r="N63" s="3" t="s">
        <v>18</v>
      </c>
    </row>
    <row r="64" spans="1:14" ht="30" x14ac:dyDescent="0.25">
      <c r="A64" s="8" t="s">
        <v>47</v>
      </c>
      <c r="B64" s="8" t="s">
        <v>16</v>
      </c>
      <c r="C64" s="8" t="s">
        <v>18</v>
      </c>
      <c r="D64" s="8" t="s">
        <v>13</v>
      </c>
      <c r="E64" s="8" t="s">
        <v>42</v>
      </c>
      <c r="F64" s="8" t="s">
        <v>49</v>
      </c>
      <c r="G64" s="51" t="s">
        <v>18</v>
      </c>
      <c r="H64" s="4" t="s">
        <v>50</v>
      </c>
      <c r="I64" s="4" t="s">
        <v>51</v>
      </c>
      <c r="J64" s="6" t="s">
        <v>51</v>
      </c>
      <c r="K64" s="10" t="s">
        <v>96</v>
      </c>
      <c r="L64" s="4" t="s">
        <v>51</v>
      </c>
      <c r="M64" s="6" t="s">
        <v>20</v>
      </c>
      <c r="N64" s="3" t="s">
        <v>18</v>
      </c>
    </row>
    <row r="65" spans="1:14" ht="45" x14ac:dyDescent="0.25">
      <c r="A65" s="8" t="s">
        <v>52</v>
      </c>
      <c r="B65" s="8" t="s">
        <v>16</v>
      </c>
      <c r="C65" s="8" t="s">
        <v>18</v>
      </c>
      <c r="D65" s="8" t="s">
        <v>13</v>
      </c>
      <c r="E65" s="8" t="s">
        <v>42</v>
      </c>
      <c r="F65" s="8" t="s">
        <v>56</v>
      </c>
      <c r="G65" s="51" t="s">
        <v>15</v>
      </c>
      <c r="H65" s="11" t="s">
        <v>57</v>
      </c>
      <c r="I65" s="5" t="s">
        <v>410</v>
      </c>
      <c r="J65" s="18" t="s">
        <v>55</v>
      </c>
      <c r="K65" s="4">
        <v>18</v>
      </c>
      <c r="L65" s="7">
        <v>0.39</v>
      </c>
      <c r="M65" s="6" t="s">
        <v>20</v>
      </c>
      <c r="N65" s="3" t="s">
        <v>18</v>
      </c>
    </row>
    <row r="66" spans="1:14" ht="30" x14ac:dyDescent="0.25">
      <c r="A66" s="8" t="s">
        <v>58</v>
      </c>
      <c r="B66" s="8" t="s">
        <v>16</v>
      </c>
      <c r="C66" s="8" t="s">
        <v>18</v>
      </c>
      <c r="D66" s="8" t="s">
        <v>13</v>
      </c>
      <c r="E66" s="8" t="s">
        <v>42</v>
      </c>
      <c r="F66" s="8" t="s">
        <v>59</v>
      </c>
      <c r="G66" s="51" t="s">
        <v>18</v>
      </c>
      <c r="H66" s="11" t="s">
        <v>588</v>
      </c>
      <c r="I66" s="5">
        <v>1</v>
      </c>
      <c r="J66" s="18" t="s">
        <v>27</v>
      </c>
      <c r="K66" s="4">
        <v>10</v>
      </c>
      <c r="L66" s="7">
        <v>0.4</v>
      </c>
      <c r="M66" s="6" t="s">
        <v>60</v>
      </c>
      <c r="N66" s="3" t="s">
        <v>18</v>
      </c>
    </row>
    <row r="67" spans="1:14" ht="45" x14ac:dyDescent="0.25">
      <c r="A67" s="8" t="s">
        <v>52</v>
      </c>
      <c r="B67" s="8" t="s">
        <v>16</v>
      </c>
      <c r="C67" s="8" t="s">
        <v>18</v>
      </c>
      <c r="D67" s="8" t="s">
        <v>13</v>
      </c>
      <c r="E67" s="8" t="s">
        <v>42</v>
      </c>
      <c r="F67" s="8" t="s">
        <v>53</v>
      </c>
      <c r="G67" s="51" t="s">
        <v>18</v>
      </c>
      <c r="H67" s="11" t="s">
        <v>54</v>
      </c>
      <c r="I67" s="5" t="s">
        <v>410</v>
      </c>
      <c r="J67" s="20" t="s">
        <v>55</v>
      </c>
      <c r="K67" s="4">
        <v>24</v>
      </c>
      <c r="L67" s="7">
        <v>0.21</v>
      </c>
      <c r="M67" s="6">
        <v>134</v>
      </c>
      <c r="N67" s="3" t="s">
        <v>18</v>
      </c>
    </row>
    <row r="68" spans="1:14" x14ac:dyDescent="0.25">
      <c r="A68" s="8" t="s">
        <v>384</v>
      </c>
      <c r="B68" s="8" t="s">
        <v>365</v>
      </c>
      <c r="C68" s="8" t="s">
        <v>15</v>
      </c>
      <c r="D68" s="8" t="s">
        <v>13</v>
      </c>
      <c r="E68" s="8" t="s">
        <v>382</v>
      </c>
      <c r="F68" s="8" t="s">
        <v>384</v>
      </c>
      <c r="G68" s="51" t="s">
        <v>18</v>
      </c>
      <c r="H68" s="57" t="s">
        <v>50</v>
      </c>
      <c r="I68" s="57" t="s">
        <v>50</v>
      </c>
      <c r="J68" s="57" t="s">
        <v>50</v>
      </c>
      <c r="K68" s="4">
        <v>16</v>
      </c>
      <c r="L68" s="5">
        <v>0</v>
      </c>
      <c r="M68" s="6" t="s">
        <v>385</v>
      </c>
      <c r="N68" s="8" t="s">
        <v>18</v>
      </c>
    </row>
    <row r="69" spans="1:14" ht="45" x14ac:dyDescent="0.25">
      <c r="A69" s="8" t="s">
        <v>260</v>
      </c>
      <c r="B69" s="8" t="s">
        <v>227</v>
      </c>
      <c r="C69" s="8" t="s">
        <v>18</v>
      </c>
      <c r="D69" s="8" t="s">
        <v>13</v>
      </c>
      <c r="E69" s="8" t="s">
        <v>249</v>
      </c>
      <c r="F69" s="8" t="s">
        <v>260</v>
      </c>
      <c r="G69" s="51" t="s">
        <v>18</v>
      </c>
      <c r="H69" s="11" t="s">
        <v>598</v>
      </c>
      <c r="I69" s="5">
        <v>0.9</v>
      </c>
      <c r="J69" s="18">
        <v>4</v>
      </c>
      <c r="K69" s="4">
        <v>64</v>
      </c>
      <c r="L69" s="7">
        <v>0.27</v>
      </c>
      <c r="M69" s="6" t="s">
        <v>20</v>
      </c>
      <c r="N69" s="3" t="s">
        <v>18</v>
      </c>
    </row>
    <row r="70" spans="1:14" x14ac:dyDescent="0.25">
      <c r="A70" s="8" t="s">
        <v>305</v>
      </c>
      <c r="B70" s="8" t="s">
        <v>291</v>
      </c>
      <c r="C70" s="8" t="s">
        <v>18</v>
      </c>
      <c r="D70" s="8" t="s">
        <v>61</v>
      </c>
      <c r="E70" s="8" t="s">
        <v>105</v>
      </c>
      <c r="F70" s="15" t="s">
        <v>339</v>
      </c>
      <c r="G70" s="51" t="s">
        <v>18</v>
      </c>
      <c r="H70" s="10">
        <v>529</v>
      </c>
      <c r="I70" s="5">
        <v>1</v>
      </c>
      <c r="J70" s="20">
        <v>5</v>
      </c>
      <c r="K70" s="10">
        <v>40</v>
      </c>
      <c r="L70" s="5">
        <v>0.95</v>
      </c>
      <c r="M70" s="6" t="s">
        <v>340</v>
      </c>
      <c r="N70" s="8" t="s">
        <v>18</v>
      </c>
    </row>
    <row r="71" spans="1:14" ht="30" x14ac:dyDescent="0.25">
      <c r="A71" s="8" t="s">
        <v>362</v>
      </c>
      <c r="B71" s="8" t="s">
        <v>365</v>
      </c>
      <c r="C71" s="8" t="s">
        <v>18</v>
      </c>
      <c r="D71" s="8" t="s">
        <v>13</v>
      </c>
      <c r="E71" s="8" t="s">
        <v>372</v>
      </c>
      <c r="F71" s="8" t="s">
        <v>374</v>
      </c>
      <c r="G71" s="51" t="s">
        <v>18</v>
      </c>
      <c r="H71" s="4" t="s">
        <v>50</v>
      </c>
      <c r="I71" s="7" t="s">
        <v>51</v>
      </c>
      <c r="J71" s="18" t="s">
        <v>51</v>
      </c>
      <c r="K71" s="4">
        <v>16</v>
      </c>
      <c r="L71" s="7">
        <v>0</v>
      </c>
      <c r="M71" s="6" t="s">
        <v>20</v>
      </c>
      <c r="N71" s="8" t="s">
        <v>18</v>
      </c>
    </row>
    <row r="72" spans="1:14" ht="75" x14ac:dyDescent="0.25">
      <c r="A72" s="8" t="s">
        <v>66</v>
      </c>
      <c r="B72" s="8" t="s">
        <v>365</v>
      </c>
      <c r="C72" s="8" t="s">
        <v>15</v>
      </c>
      <c r="D72" s="8" t="s">
        <v>61</v>
      </c>
      <c r="E72" s="8" t="s">
        <v>391</v>
      </c>
      <c r="F72" s="8" t="s">
        <v>394</v>
      </c>
      <c r="G72" s="51" t="s">
        <v>15</v>
      </c>
      <c r="H72" s="10" t="s">
        <v>96</v>
      </c>
      <c r="I72" s="10" t="s">
        <v>51</v>
      </c>
      <c r="J72" s="11" t="s">
        <v>51</v>
      </c>
      <c r="K72" s="10">
        <v>51</v>
      </c>
      <c r="L72" s="5">
        <v>0.45</v>
      </c>
      <c r="M72" s="11" t="s">
        <v>425</v>
      </c>
      <c r="N72" s="8" t="s">
        <v>18</v>
      </c>
    </row>
    <row r="73" spans="1:14" ht="30" x14ac:dyDescent="0.25">
      <c r="A73" s="3" t="s">
        <v>66</v>
      </c>
      <c r="B73" s="3" t="s">
        <v>611</v>
      </c>
      <c r="C73" s="8" t="s">
        <v>15</v>
      </c>
      <c r="D73" s="3" t="s">
        <v>61</v>
      </c>
      <c r="E73" s="22" t="s">
        <v>391</v>
      </c>
      <c r="F73" s="3" t="s">
        <v>423</v>
      </c>
      <c r="G73" s="29" t="s">
        <v>15</v>
      </c>
      <c r="H73" s="10" t="s">
        <v>96</v>
      </c>
      <c r="I73" s="10" t="s">
        <v>51</v>
      </c>
      <c r="J73" s="11" t="s">
        <v>51</v>
      </c>
      <c r="K73" s="10">
        <v>30</v>
      </c>
      <c r="L73" s="5">
        <v>0.37</v>
      </c>
      <c r="M73" s="10" t="s">
        <v>424</v>
      </c>
      <c r="N73" s="3" t="s">
        <v>18</v>
      </c>
    </row>
    <row r="74" spans="1:14" x14ac:dyDescent="0.25">
      <c r="A74" s="8" t="s">
        <v>399</v>
      </c>
      <c r="B74" s="8" t="s">
        <v>365</v>
      </c>
      <c r="C74" s="8" t="s">
        <v>15</v>
      </c>
      <c r="D74" s="8" t="s">
        <v>61</v>
      </c>
      <c r="E74" s="8" t="s">
        <v>391</v>
      </c>
      <c r="F74" s="8" t="s">
        <v>400</v>
      </c>
      <c r="G74" s="51" t="s">
        <v>15</v>
      </c>
      <c r="H74" s="10">
        <v>425</v>
      </c>
      <c r="I74" s="5">
        <v>0.56999999999999995</v>
      </c>
      <c r="J74" s="20">
        <v>5</v>
      </c>
      <c r="K74" s="10">
        <v>39</v>
      </c>
      <c r="L74" s="5">
        <v>0.23</v>
      </c>
      <c r="M74" s="11">
        <v>119</v>
      </c>
      <c r="N74" s="8" t="s">
        <v>18</v>
      </c>
    </row>
    <row r="75" spans="1:14" ht="30" x14ac:dyDescent="0.25">
      <c r="A75" s="8" t="s">
        <v>66</v>
      </c>
      <c r="B75" s="8" t="s">
        <v>365</v>
      </c>
      <c r="C75" s="8" t="s">
        <v>15</v>
      </c>
      <c r="D75" s="8" t="s">
        <v>61</v>
      </c>
      <c r="E75" s="8" t="s">
        <v>391</v>
      </c>
      <c r="F75" s="8" t="s">
        <v>392</v>
      </c>
      <c r="G75" s="51" t="s">
        <v>15</v>
      </c>
      <c r="H75" s="10">
        <v>21</v>
      </c>
      <c r="I75" s="5">
        <v>0.86</v>
      </c>
      <c r="J75" s="11" t="s">
        <v>51</v>
      </c>
      <c r="K75" s="10">
        <v>48</v>
      </c>
      <c r="L75" s="5">
        <v>0.08</v>
      </c>
      <c r="M75" s="6" t="s">
        <v>393</v>
      </c>
      <c r="N75" s="8" t="s">
        <v>18</v>
      </c>
    </row>
    <row r="76" spans="1:14" x14ac:dyDescent="0.25">
      <c r="B76" s="8" t="s">
        <v>365</v>
      </c>
      <c r="C76" s="8" t="s">
        <v>15</v>
      </c>
      <c r="D76" s="8" t="s">
        <v>61</v>
      </c>
      <c r="E76" s="8" t="s">
        <v>391</v>
      </c>
      <c r="F76" s="8" t="s">
        <v>397</v>
      </c>
      <c r="G76" s="51" t="s">
        <v>15</v>
      </c>
      <c r="H76" s="10">
        <v>396</v>
      </c>
      <c r="I76" s="5">
        <v>0.64</v>
      </c>
      <c r="J76" s="20">
        <v>5</v>
      </c>
      <c r="K76" s="10">
        <v>19</v>
      </c>
      <c r="L76" s="5">
        <v>0.53</v>
      </c>
      <c r="M76" s="11">
        <v>120</v>
      </c>
      <c r="N76" s="8" t="s">
        <v>18</v>
      </c>
    </row>
    <row r="77" spans="1:14" ht="30" x14ac:dyDescent="0.25">
      <c r="A77" s="8" t="s">
        <v>399</v>
      </c>
      <c r="B77" s="8" t="s">
        <v>365</v>
      </c>
      <c r="C77" s="8" t="s">
        <v>15</v>
      </c>
      <c r="D77" s="8" t="s">
        <v>61</v>
      </c>
      <c r="E77" s="8" t="s">
        <v>391</v>
      </c>
      <c r="F77" s="8" t="s">
        <v>401</v>
      </c>
      <c r="G77" s="51" t="s">
        <v>15</v>
      </c>
      <c r="H77" s="4" t="s">
        <v>50</v>
      </c>
      <c r="I77" s="10" t="s">
        <v>51</v>
      </c>
      <c r="J77" s="11" t="s">
        <v>51</v>
      </c>
      <c r="K77" s="4">
        <v>20</v>
      </c>
      <c r="L77" s="5">
        <v>0.1</v>
      </c>
      <c r="M77" s="11" t="s">
        <v>402</v>
      </c>
      <c r="N77" s="8" t="s">
        <v>18</v>
      </c>
    </row>
    <row r="78" spans="1:14" ht="30" x14ac:dyDescent="0.25">
      <c r="A78" s="3" t="s">
        <v>66</v>
      </c>
      <c r="B78" s="3" t="s">
        <v>611</v>
      </c>
      <c r="C78" s="8" t="s">
        <v>15</v>
      </c>
      <c r="D78" s="3" t="s">
        <v>61</v>
      </c>
      <c r="E78" s="22" t="s">
        <v>391</v>
      </c>
      <c r="F78" s="3" t="s">
        <v>421</v>
      </c>
      <c r="G78" s="29" t="s">
        <v>15</v>
      </c>
      <c r="H78" s="10" t="s">
        <v>96</v>
      </c>
      <c r="I78" s="10" t="s">
        <v>51</v>
      </c>
      <c r="J78" s="11" t="s">
        <v>51</v>
      </c>
      <c r="K78" s="10">
        <v>14</v>
      </c>
      <c r="L78" s="5">
        <v>0.28999999999999998</v>
      </c>
      <c r="M78" s="11" t="s">
        <v>422</v>
      </c>
      <c r="N78" s="3" t="s">
        <v>18</v>
      </c>
    </row>
    <row r="79" spans="1:14" x14ac:dyDescent="0.25">
      <c r="A79" s="8" t="s">
        <v>66</v>
      </c>
      <c r="B79" s="8" t="s">
        <v>365</v>
      </c>
      <c r="C79" s="8" t="s">
        <v>15</v>
      </c>
      <c r="D79" s="8" t="s">
        <v>61</v>
      </c>
      <c r="E79" s="8" t="s">
        <v>391</v>
      </c>
      <c r="F79" s="8" t="s">
        <v>398</v>
      </c>
      <c r="G79" s="51" t="s">
        <v>15</v>
      </c>
      <c r="H79" s="23">
        <v>106</v>
      </c>
      <c r="I79" s="5">
        <v>0.65</v>
      </c>
      <c r="J79" s="20">
        <v>5</v>
      </c>
      <c r="K79" s="10">
        <v>34</v>
      </c>
      <c r="L79" s="5">
        <v>0</v>
      </c>
      <c r="M79" s="11" t="s">
        <v>18</v>
      </c>
      <c r="N79" s="8" t="s">
        <v>18</v>
      </c>
    </row>
    <row r="80" spans="1:14" ht="45" x14ac:dyDescent="0.25">
      <c r="A80" s="8" t="s">
        <v>399</v>
      </c>
      <c r="B80" s="8" t="s">
        <v>365</v>
      </c>
      <c r="C80" s="8" t="s">
        <v>15</v>
      </c>
      <c r="D80" s="8" t="s">
        <v>61</v>
      </c>
      <c r="E80" s="8" t="s">
        <v>391</v>
      </c>
      <c r="F80" s="8" t="s">
        <v>403</v>
      </c>
      <c r="G80" s="51" t="s">
        <v>15</v>
      </c>
      <c r="H80" s="21" t="s">
        <v>604</v>
      </c>
      <c r="I80" s="5">
        <v>0.66</v>
      </c>
      <c r="J80" s="20" t="s">
        <v>460</v>
      </c>
      <c r="K80" s="4">
        <v>140</v>
      </c>
      <c r="L80" s="5">
        <v>0.16</v>
      </c>
      <c r="M80" s="21" t="s">
        <v>404</v>
      </c>
      <c r="N80" s="8" t="s">
        <v>18</v>
      </c>
    </row>
    <row r="81" spans="1:14" ht="30" x14ac:dyDescent="0.25">
      <c r="A81" s="8" t="s">
        <v>66</v>
      </c>
      <c r="B81" s="8" t="s">
        <v>365</v>
      </c>
      <c r="C81" s="8" t="s">
        <v>15</v>
      </c>
      <c r="D81" s="8" t="s">
        <v>61</v>
      </c>
      <c r="E81" s="8" t="s">
        <v>391</v>
      </c>
      <c r="F81" s="8" t="s">
        <v>395</v>
      </c>
      <c r="G81" s="51" t="s">
        <v>15</v>
      </c>
      <c r="H81" s="10">
        <v>121</v>
      </c>
      <c r="I81" s="5">
        <v>0.74</v>
      </c>
      <c r="J81" s="11" t="s">
        <v>51</v>
      </c>
      <c r="K81" s="10">
        <v>10</v>
      </c>
      <c r="L81" s="5">
        <v>0.5</v>
      </c>
      <c r="M81" s="6" t="s">
        <v>396</v>
      </c>
      <c r="N81" s="8" t="s">
        <v>18</v>
      </c>
    </row>
    <row r="82" spans="1:14" ht="75" x14ac:dyDescent="0.25">
      <c r="A82" s="3" t="s">
        <v>66</v>
      </c>
      <c r="B82" s="3" t="s">
        <v>611</v>
      </c>
      <c r="C82" s="3" t="s">
        <v>15</v>
      </c>
      <c r="D82" s="3" t="s">
        <v>13</v>
      </c>
      <c r="E82" s="22" t="s">
        <v>413</v>
      </c>
      <c r="F82" s="8" t="s">
        <v>414</v>
      </c>
      <c r="G82" s="29" t="s">
        <v>15</v>
      </c>
      <c r="H82" s="11" t="s">
        <v>415</v>
      </c>
      <c r="I82" s="10" t="s">
        <v>410</v>
      </c>
      <c r="J82" s="11" t="s">
        <v>416</v>
      </c>
      <c r="K82" s="10">
        <v>139</v>
      </c>
      <c r="L82" s="5">
        <v>0.35</v>
      </c>
      <c r="M82" s="11" t="s">
        <v>593</v>
      </c>
      <c r="N82" s="3" t="s">
        <v>15</v>
      </c>
    </row>
    <row r="83" spans="1:14" x14ac:dyDescent="0.25">
      <c r="A83" s="8" t="s">
        <v>66</v>
      </c>
      <c r="B83" s="8" t="s">
        <v>227</v>
      </c>
      <c r="C83" s="8" t="s">
        <v>18</v>
      </c>
      <c r="D83" s="8" t="s">
        <v>13</v>
      </c>
      <c r="E83" s="8" t="s">
        <v>243</v>
      </c>
      <c r="F83" s="8" t="s">
        <v>461</v>
      </c>
      <c r="G83" s="51" t="s">
        <v>15</v>
      </c>
      <c r="H83" s="10">
        <v>48</v>
      </c>
      <c r="I83" s="5">
        <v>0.17</v>
      </c>
      <c r="J83" s="20">
        <v>4</v>
      </c>
      <c r="K83" s="4" t="s">
        <v>96</v>
      </c>
      <c r="L83" s="7" t="s">
        <v>51</v>
      </c>
      <c r="M83" s="6">
        <v>24</v>
      </c>
      <c r="N83" s="3" t="s">
        <v>18</v>
      </c>
    </row>
    <row r="84" spans="1:14" ht="30" x14ac:dyDescent="0.25">
      <c r="A84" s="8" t="s">
        <v>66</v>
      </c>
      <c r="B84" s="8" t="s">
        <v>227</v>
      </c>
      <c r="C84" s="8" t="s">
        <v>15</v>
      </c>
      <c r="D84" s="8" t="s">
        <v>13</v>
      </c>
      <c r="E84" s="8" t="s">
        <v>243</v>
      </c>
      <c r="F84" s="8" t="s">
        <v>462</v>
      </c>
      <c r="G84" s="51" t="s">
        <v>15</v>
      </c>
      <c r="H84" s="4" t="s">
        <v>96</v>
      </c>
      <c r="I84" s="5" t="s">
        <v>51</v>
      </c>
      <c r="J84" s="20" t="s">
        <v>51</v>
      </c>
      <c r="K84" s="4" t="s">
        <v>469</v>
      </c>
      <c r="L84" s="7" t="s">
        <v>469</v>
      </c>
      <c r="M84" s="6" t="s">
        <v>20</v>
      </c>
      <c r="N84" s="3" t="s">
        <v>18</v>
      </c>
    </row>
    <row r="85" spans="1:14" ht="30" x14ac:dyDescent="0.25">
      <c r="A85" s="8" t="s">
        <v>66</v>
      </c>
      <c r="B85" s="8" t="s">
        <v>291</v>
      </c>
      <c r="C85" s="8" t="s">
        <v>18</v>
      </c>
      <c r="D85" s="8" t="s">
        <v>13</v>
      </c>
      <c r="E85" s="8" t="s">
        <v>243</v>
      </c>
      <c r="F85" s="15" t="s">
        <v>292</v>
      </c>
      <c r="G85" s="51" t="s">
        <v>15</v>
      </c>
      <c r="H85" s="4" t="s">
        <v>96</v>
      </c>
      <c r="I85" s="7" t="s">
        <v>51</v>
      </c>
      <c r="J85" s="18" t="s">
        <v>51</v>
      </c>
      <c r="K85" s="4">
        <v>20</v>
      </c>
      <c r="L85" s="7">
        <v>0</v>
      </c>
      <c r="M85" s="4" t="s">
        <v>293</v>
      </c>
      <c r="N85" s="8" t="s">
        <v>18</v>
      </c>
    </row>
    <row r="86" spans="1:14" ht="30" x14ac:dyDescent="0.25">
      <c r="A86" s="8" t="s">
        <v>66</v>
      </c>
      <c r="B86" s="8" t="s">
        <v>291</v>
      </c>
      <c r="C86" s="8" t="s">
        <v>15</v>
      </c>
      <c r="D86" s="8" t="s">
        <v>13</v>
      </c>
      <c r="E86" s="8" t="s">
        <v>243</v>
      </c>
      <c r="F86" s="15" t="s">
        <v>463</v>
      </c>
      <c r="G86" s="51" t="s">
        <v>15</v>
      </c>
      <c r="H86" s="4" t="s">
        <v>96</v>
      </c>
      <c r="I86" s="7" t="s">
        <v>51</v>
      </c>
      <c r="J86" s="18" t="s">
        <v>51</v>
      </c>
      <c r="K86" s="4" t="s">
        <v>469</v>
      </c>
      <c r="L86" s="7" t="s">
        <v>469</v>
      </c>
      <c r="M86" s="4" t="s">
        <v>20</v>
      </c>
      <c r="N86" s="8" t="s">
        <v>18</v>
      </c>
    </row>
    <row r="87" spans="1:14" x14ac:dyDescent="0.25">
      <c r="A87" s="8" t="s">
        <v>66</v>
      </c>
      <c r="B87" s="8" t="s">
        <v>227</v>
      </c>
      <c r="C87" s="8" t="s">
        <v>18</v>
      </c>
      <c r="D87" s="8" t="s">
        <v>13</v>
      </c>
      <c r="E87" s="8" t="s">
        <v>243</v>
      </c>
      <c r="F87" s="8" t="s">
        <v>244</v>
      </c>
      <c r="G87" s="51" t="s">
        <v>15</v>
      </c>
      <c r="H87" s="10">
        <v>339</v>
      </c>
      <c r="I87" s="5">
        <v>0.37</v>
      </c>
      <c r="J87" s="20">
        <v>4</v>
      </c>
      <c r="K87" s="10">
        <v>32</v>
      </c>
      <c r="L87" s="5">
        <v>0.03</v>
      </c>
      <c r="M87" s="6" t="s">
        <v>245</v>
      </c>
      <c r="N87" s="8" t="s">
        <v>18</v>
      </c>
    </row>
    <row r="88" spans="1:14" ht="30" x14ac:dyDescent="0.25">
      <c r="A88" s="8" t="s">
        <v>66</v>
      </c>
      <c r="B88" s="8" t="s">
        <v>291</v>
      </c>
      <c r="C88" s="8" t="s">
        <v>15</v>
      </c>
      <c r="D88" s="8" t="s">
        <v>13</v>
      </c>
      <c r="E88" s="8" t="s">
        <v>243</v>
      </c>
      <c r="F88" s="15" t="s">
        <v>464</v>
      </c>
      <c r="G88" s="51" t="s">
        <v>15</v>
      </c>
      <c r="H88" s="4" t="s">
        <v>96</v>
      </c>
      <c r="I88" s="7" t="s">
        <v>51</v>
      </c>
      <c r="J88" s="18" t="s">
        <v>51</v>
      </c>
      <c r="K88" s="4" t="s">
        <v>410</v>
      </c>
      <c r="L88" s="7" t="s">
        <v>410</v>
      </c>
      <c r="M88" s="4" t="s">
        <v>20</v>
      </c>
      <c r="N88" s="8" t="s">
        <v>18</v>
      </c>
    </row>
    <row r="89" spans="1:14" ht="30" x14ac:dyDescent="0.25">
      <c r="A89" s="8" t="s">
        <v>66</v>
      </c>
      <c r="B89" s="8" t="s">
        <v>291</v>
      </c>
      <c r="C89" s="8" t="s">
        <v>15</v>
      </c>
      <c r="D89" s="8" t="s">
        <v>13</v>
      </c>
      <c r="E89" s="8" t="s">
        <v>243</v>
      </c>
      <c r="F89" s="15" t="s">
        <v>290</v>
      </c>
      <c r="G89" s="51" t="s">
        <v>15</v>
      </c>
      <c r="H89" s="4" t="s">
        <v>96</v>
      </c>
      <c r="I89" s="7" t="s">
        <v>51</v>
      </c>
      <c r="J89" s="18" t="s">
        <v>51</v>
      </c>
      <c r="K89" s="4">
        <v>10</v>
      </c>
      <c r="L89" s="7">
        <v>0</v>
      </c>
      <c r="M89" s="6">
        <v>15</v>
      </c>
      <c r="N89" s="8" t="s">
        <v>18</v>
      </c>
    </row>
    <row r="90" spans="1:14" ht="45" x14ac:dyDescent="0.25">
      <c r="A90" s="8" t="s">
        <v>91</v>
      </c>
      <c r="B90" s="8" t="s">
        <v>75</v>
      </c>
      <c r="C90" s="8" t="s">
        <v>18</v>
      </c>
      <c r="D90" s="8" t="s">
        <v>13</v>
      </c>
      <c r="E90" s="8" t="s">
        <v>74</v>
      </c>
      <c r="F90" s="8" t="s">
        <v>92</v>
      </c>
      <c r="G90" s="51" t="s">
        <v>15</v>
      </c>
      <c r="H90" s="6" t="s">
        <v>572</v>
      </c>
      <c r="I90" s="7">
        <v>0.21</v>
      </c>
      <c r="J90" s="18">
        <v>4</v>
      </c>
      <c r="K90" s="4">
        <v>24</v>
      </c>
      <c r="L90" s="5">
        <v>0</v>
      </c>
      <c r="M90" s="4">
        <v>553</v>
      </c>
      <c r="N90" s="3" t="s">
        <v>18</v>
      </c>
    </row>
    <row r="91" spans="1:14" ht="60" x14ac:dyDescent="0.25">
      <c r="A91" s="8" t="s">
        <v>73</v>
      </c>
      <c r="B91" s="8" t="s">
        <v>75</v>
      </c>
      <c r="C91" s="8" t="s">
        <v>18</v>
      </c>
      <c r="D91" s="8" t="s">
        <v>13</v>
      </c>
      <c r="E91" s="8" t="s">
        <v>74</v>
      </c>
      <c r="F91" s="8" t="s">
        <v>73</v>
      </c>
      <c r="G91" s="51" t="s">
        <v>15</v>
      </c>
      <c r="H91" s="11" t="s">
        <v>574</v>
      </c>
      <c r="I91" s="5">
        <v>0.23</v>
      </c>
      <c r="J91" s="18" t="s">
        <v>76</v>
      </c>
      <c r="K91" s="4">
        <v>20</v>
      </c>
      <c r="L91" s="7">
        <v>0.2</v>
      </c>
      <c r="M91" s="6" t="s">
        <v>77</v>
      </c>
      <c r="N91" s="3" t="s">
        <v>18</v>
      </c>
    </row>
    <row r="92" spans="1:14" ht="30" x14ac:dyDescent="0.25">
      <c r="A92" s="8" t="s">
        <v>78</v>
      </c>
      <c r="B92" s="8" t="s">
        <v>75</v>
      </c>
      <c r="C92" s="8" t="s">
        <v>18</v>
      </c>
      <c r="D92" s="8" t="s">
        <v>13</v>
      </c>
      <c r="E92" s="8" t="s">
        <v>74</v>
      </c>
      <c r="F92" s="8" t="s">
        <v>79</v>
      </c>
      <c r="G92" s="51" t="s">
        <v>15</v>
      </c>
      <c r="H92" s="11" t="s">
        <v>601</v>
      </c>
      <c r="I92" s="5" t="s">
        <v>410</v>
      </c>
      <c r="J92" s="18" t="s">
        <v>76</v>
      </c>
      <c r="K92" s="4">
        <v>16</v>
      </c>
      <c r="L92" s="5">
        <v>0.25</v>
      </c>
      <c r="M92" s="4" t="s">
        <v>80</v>
      </c>
      <c r="N92" s="3" t="s">
        <v>18</v>
      </c>
    </row>
    <row r="93" spans="1:14" ht="30" x14ac:dyDescent="0.25">
      <c r="A93" s="8" t="s">
        <v>100</v>
      </c>
      <c r="B93" s="8" t="s">
        <v>75</v>
      </c>
      <c r="C93" s="8" t="s">
        <v>15</v>
      </c>
      <c r="D93" s="8" t="s">
        <v>13</v>
      </c>
      <c r="E93" s="8" t="s">
        <v>74</v>
      </c>
      <c r="F93" s="8" t="s">
        <v>101</v>
      </c>
      <c r="G93" s="51" t="s">
        <v>15</v>
      </c>
      <c r="H93" s="6" t="s">
        <v>96</v>
      </c>
      <c r="I93" s="7" t="s">
        <v>51</v>
      </c>
      <c r="J93" s="19" t="s">
        <v>51</v>
      </c>
      <c r="K93" s="10">
        <v>58</v>
      </c>
      <c r="L93" s="5">
        <v>0.71</v>
      </c>
      <c r="M93" s="6" t="s">
        <v>535</v>
      </c>
      <c r="N93" s="3" t="s">
        <v>18</v>
      </c>
    </row>
    <row r="94" spans="1:14" ht="30" x14ac:dyDescent="0.25">
      <c r="A94" s="8" t="s">
        <v>91</v>
      </c>
      <c r="B94" s="8" t="s">
        <v>75</v>
      </c>
      <c r="C94" s="8" t="s">
        <v>18</v>
      </c>
      <c r="D94" s="8" t="s">
        <v>13</v>
      </c>
      <c r="E94" s="8" t="s">
        <v>74</v>
      </c>
      <c r="F94" s="8" t="s">
        <v>91</v>
      </c>
      <c r="G94" s="51" t="s">
        <v>15</v>
      </c>
      <c r="H94" s="6" t="s">
        <v>602</v>
      </c>
      <c r="I94" s="7">
        <v>0.98</v>
      </c>
      <c r="J94" s="18">
        <v>2</v>
      </c>
      <c r="K94" s="4">
        <v>34</v>
      </c>
      <c r="L94" s="7">
        <v>0.5</v>
      </c>
      <c r="M94" s="6" t="s">
        <v>93</v>
      </c>
      <c r="N94" s="3" t="s">
        <v>18</v>
      </c>
    </row>
    <row r="95" spans="1:14" ht="45" x14ac:dyDescent="0.25">
      <c r="A95" s="8" t="s">
        <v>88</v>
      </c>
      <c r="B95" s="8" t="s">
        <v>75</v>
      </c>
      <c r="C95" s="8" t="s">
        <v>18</v>
      </c>
      <c r="D95" s="8" t="s">
        <v>13</v>
      </c>
      <c r="E95" s="8" t="s">
        <v>74</v>
      </c>
      <c r="F95" s="8" t="s">
        <v>89</v>
      </c>
      <c r="G95" s="51" t="s">
        <v>15</v>
      </c>
      <c r="H95" s="6" t="s">
        <v>579</v>
      </c>
      <c r="I95" s="7">
        <v>0.76</v>
      </c>
      <c r="J95" s="18">
        <v>4</v>
      </c>
      <c r="K95" s="4">
        <v>10</v>
      </c>
      <c r="L95" s="7">
        <v>0.5</v>
      </c>
      <c r="M95" s="4" t="s">
        <v>20</v>
      </c>
      <c r="N95" s="3" t="s">
        <v>18</v>
      </c>
    </row>
    <row r="96" spans="1:14" ht="45" x14ac:dyDescent="0.25">
      <c r="A96" s="3" t="s">
        <v>66</v>
      </c>
      <c r="B96" s="3" t="s">
        <v>611</v>
      </c>
      <c r="C96" s="8" t="s">
        <v>15</v>
      </c>
      <c r="D96" s="3" t="s">
        <v>13</v>
      </c>
      <c r="E96" s="22" t="s">
        <v>408</v>
      </c>
      <c r="F96" s="8" t="s">
        <v>409</v>
      </c>
      <c r="G96" s="29" t="s">
        <v>15</v>
      </c>
      <c r="H96" s="21" t="s">
        <v>465</v>
      </c>
      <c r="I96" s="10" t="s">
        <v>410</v>
      </c>
      <c r="J96" s="11" t="s">
        <v>411</v>
      </c>
      <c r="K96" s="10">
        <v>70</v>
      </c>
      <c r="L96" s="5">
        <v>0.33</v>
      </c>
      <c r="M96" s="10" t="s">
        <v>412</v>
      </c>
      <c r="N96" s="3" t="s">
        <v>15</v>
      </c>
    </row>
    <row r="97" spans="1:14" ht="30" x14ac:dyDescent="0.25">
      <c r="A97" s="3" t="s">
        <v>66</v>
      </c>
      <c r="B97" s="22" t="s">
        <v>611</v>
      </c>
      <c r="C97" s="22" t="s">
        <v>15</v>
      </c>
      <c r="D97" s="3" t="s">
        <v>70</v>
      </c>
      <c r="E97" s="22" t="s">
        <v>453</v>
      </c>
      <c r="F97" s="22" t="s">
        <v>452</v>
      </c>
      <c r="G97" s="50" t="s">
        <v>15</v>
      </c>
      <c r="H97" s="10" t="s">
        <v>96</v>
      </c>
      <c r="I97" s="10" t="s">
        <v>51</v>
      </c>
      <c r="J97" s="11" t="s">
        <v>51</v>
      </c>
      <c r="K97" s="10" t="s">
        <v>96</v>
      </c>
      <c r="L97" s="11" t="s">
        <v>51</v>
      </c>
      <c r="M97" s="10"/>
      <c r="N97" s="29" t="s">
        <v>18</v>
      </c>
    </row>
    <row r="98" spans="1:14" x14ac:dyDescent="0.25">
      <c r="A98" s="8" t="s">
        <v>125</v>
      </c>
      <c r="B98" s="8" t="s">
        <v>119</v>
      </c>
      <c r="C98" s="8" t="s">
        <v>18</v>
      </c>
      <c r="D98" s="8" t="s">
        <v>13</v>
      </c>
      <c r="E98" s="8" t="s">
        <v>117</v>
      </c>
      <c r="F98" s="8" t="s">
        <v>125</v>
      </c>
      <c r="G98" s="51" t="s">
        <v>15</v>
      </c>
      <c r="H98" s="11">
        <v>652</v>
      </c>
      <c r="I98" s="5">
        <v>0.37</v>
      </c>
      <c r="J98" s="18">
        <v>4</v>
      </c>
      <c r="K98" s="4">
        <v>14</v>
      </c>
      <c r="L98" s="7">
        <v>0.36</v>
      </c>
      <c r="M98" s="6" t="s">
        <v>20</v>
      </c>
      <c r="N98" s="14" t="s">
        <v>18</v>
      </c>
    </row>
    <row r="99" spans="1:14" ht="30" x14ac:dyDescent="0.25">
      <c r="A99" s="8" t="s">
        <v>126</v>
      </c>
      <c r="B99" s="8" t="s">
        <v>119</v>
      </c>
      <c r="C99" s="8" t="s">
        <v>18</v>
      </c>
      <c r="D99" s="8" t="s">
        <v>13</v>
      </c>
      <c r="E99" s="8" t="s">
        <v>117</v>
      </c>
      <c r="F99" s="8" t="s">
        <v>126</v>
      </c>
      <c r="G99" s="51" t="s">
        <v>15</v>
      </c>
      <c r="H99" s="11">
        <v>233</v>
      </c>
      <c r="I99" s="5">
        <v>0.84</v>
      </c>
      <c r="J99" s="18">
        <v>4</v>
      </c>
      <c r="K99" s="4">
        <v>45</v>
      </c>
      <c r="L99" s="5">
        <v>0.33</v>
      </c>
      <c r="M99" s="6" t="s">
        <v>127</v>
      </c>
      <c r="N99" s="14" t="s">
        <v>18</v>
      </c>
    </row>
    <row r="100" spans="1:14" x14ac:dyDescent="0.25">
      <c r="A100" s="8" t="s">
        <v>122</v>
      </c>
      <c r="B100" s="8" t="s">
        <v>119</v>
      </c>
      <c r="C100" s="8" t="s">
        <v>18</v>
      </c>
      <c r="D100" s="8" t="s">
        <v>13</v>
      </c>
      <c r="E100" s="8" t="s">
        <v>117</v>
      </c>
      <c r="F100" s="8" t="s">
        <v>122</v>
      </c>
      <c r="G100" s="51" t="s">
        <v>15</v>
      </c>
      <c r="H100" s="4">
        <v>366</v>
      </c>
      <c r="I100" s="7">
        <v>0.43</v>
      </c>
      <c r="J100" s="18">
        <v>4</v>
      </c>
      <c r="K100" s="10">
        <v>8</v>
      </c>
      <c r="L100" s="7">
        <v>0.25</v>
      </c>
      <c r="M100" s="6" t="s">
        <v>20</v>
      </c>
      <c r="N100" s="14" t="s">
        <v>18</v>
      </c>
    </row>
    <row r="101" spans="1:14" x14ac:dyDescent="0.25">
      <c r="A101" s="8" t="s">
        <v>124</v>
      </c>
      <c r="B101" s="8" t="s">
        <v>119</v>
      </c>
      <c r="C101" s="8" t="s">
        <v>18</v>
      </c>
      <c r="D101" s="8" t="s">
        <v>13</v>
      </c>
      <c r="E101" s="8" t="s">
        <v>117</v>
      </c>
      <c r="F101" s="8" t="s">
        <v>124</v>
      </c>
      <c r="G101" s="51" t="s">
        <v>15</v>
      </c>
      <c r="H101" s="11">
        <v>362</v>
      </c>
      <c r="I101" s="5">
        <v>0.81</v>
      </c>
      <c r="J101" s="18">
        <v>4</v>
      </c>
      <c r="K101" s="4">
        <v>8</v>
      </c>
      <c r="L101" s="7">
        <v>0</v>
      </c>
      <c r="M101" s="6" t="s">
        <v>20</v>
      </c>
      <c r="N101" s="14" t="s">
        <v>18</v>
      </c>
    </row>
    <row r="102" spans="1:14" ht="30" x14ac:dyDescent="0.25">
      <c r="A102" s="36" t="s">
        <v>128</v>
      </c>
      <c r="B102" s="36" t="s">
        <v>119</v>
      </c>
      <c r="C102" s="36" t="s">
        <v>18</v>
      </c>
      <c r="D102" s="36" t="s">
        <v>13</v>
      </c>
      <c r="E102" s="36" t="s">
        <v>117</v>
      </c>
      <c r="F102" s="36" t="s">
        <v>129</v>
      </c>
      <c r="G102" s="105" t="s">
        <v>15</v>
      </c>
      <c r="H102" s="57">
        <v>160</v>
      </c>
      <c r="I102" s="43">
        <v>0.99</v>
      </c>
      <c r="J102" s="46">
        <v>4</v>
      </c>
      <c r="K102" s="39">
        <v>23</v>
      </c>
      <c r="L102" s="48">
        <v>0.52</v>
      </c>
      <c r="M102" s="57" t="s">
        <v>130</v>
      </c>
      <c r="N102" s="60" t="s">
        <v>18</v>
      </c>
    </row>
    <row r="103" spans="1:14" x14ac:dyDescent="0.25">
      <c r="A103" s="8" t="s">
        <v>123</v>
      </c>
      <c r="B103" s="8" t="s">
        <v>119</v>
      </c>
      <c r="C103" s="8" t="s">
        <v>18</v>
      </c>
      <c r="D103" s="8" t="s">
        <v>13</v>
      </c>
      <c r="E103" s="8" t="s">
        <v>117</v>
      </c>
      <c r="F103" s="8" t="s">
        <v>123</v>
      </c>
      <c r="G103" s="51" t="s">
        <v>15</v>
      </c>
      <c r="H103" s="11">
        <v>443</v>
      </c>
      <c r="I103" s="5">
        <v>0.69</v>
      </c>
      <c r="J103" s="18">
        <v>4</v>
      </c>
      <c r="K103" s="4">
        <v>20</v>
      </c>
      <c r="L103" s="7">
        <v>0.3</v>
      </c>
      <c r="M103" s="6" t="s">
        <v>20</v>
      </c>
      <c r="N103" s="14" t="s">
        <v>18</v>
      </c>
    </row>
    <row r="104" spans="1:14" ht="30" x14ac:dyDescent="0.25">
      <c r="A104" s="8" t="s">
        <v>116</v>
      </c>
      <c r="B104" s="8" t="s">
        <v>119</v>
      </c>
      <c r="C104" s="8" t="s">
        <v>18</v>
      </c>
      <c r="D104" s="8" t="s">
        <v>13</v>
      </c>
      <c r="E104" s="8" t="s">
        <v>117</v>
      </c>
      <c r="F104" s="8" t="s">
        <v>118</v>
      </c>
      <c r="G104" s="51" t="s">
        <v>15</v>
      </c>
      <c r="H104" s="6" t="s">
        <v>120</v>
      </c>
      <c r="I104" s="7">
        <v>0.62</v>
      </c>
      <c r="J104" s="27">
        <v>8.25</v>
      </c>
      <c r="K104" s="10">
        <v>30</v>
      </c>
      <c r="L104" s="7">
        <v>0.27</v>
      </c>
      <c r="M104" s="6" t="s">
        <v>121</v>
      </c>
      <c r="N104" s="3" t="s">
        <v>15</v>
      </c>
    </row>
    <row r="105" spans="1:14" ht="30" x14ac:dyDescent="0.25">
      <c r="A105" s="8" t="s">
        <v>66</v>
      </c>
      <c r="B105" s="8" t="s">
        <v>119</v>
      </c>
      <c r="C105" s="8" t="s">
        <v>15</v>
      </c>
      <c r="D105" s="8" t="s">
        <v>13</v>
      </c>
      <c r="E105" s="8" t="s">
        <v>117</v>
      </c>
      <c r="F105" s="8" t="s">
        <v>144</v>
      </c>
      <c r="G105" s="51" t="s">
        <v>15</v>
      </c>
      <c r="H105" s="6" t="s">
        <v>96</v>
      </c>
      <c r="I105" s="7" t="s">
        <v>51</v>
      </c>
      <c r="J105" s="19" t="s">
        <v>51</v>
      </c>
      <c r="K105" s="4">
        <v>16</v>
      </c>
      <c r="L105" s="7">
        <v>0</v>
      </c>
      <c r="M105" s="6" t="s">
        <v>20</v>
      </c>
      <c r="N105" s="14" t="s">
        <v>18</v>
      </c>
    </row>
    <row r="106" spans="1:14" ht="45" x14ac:dyDescent="0.25">
      <c r="A106" s="3" t="s">
        <v>66</v>
      </c>
      <c r="B106" s="3" t="s">
        <v>611</v>
      </c>
      <c r="C106" s="8" t="s">
        <v>15</v>
      </c>
      <c r="D106" s="3" t="s">
        <v>13</v>
      </c>
      <c r="E106" s="22" t="s">
        <v>418</v>
      </c>
      <c r="F106" s="3" t="s">
        <v>419</v>
      </c>
      <c r="G106" s="29" t="s">
        <v>15</v>
      </c>
      <c r="H106" s="10" t="s">
        <v>96</v>
      </c>
      <c r="I106" s="10" t="s">
        <v>51</v>
      </c>
      <c r="J106" s="11" t="s">
        <v>51</v>
      </c>
      <c r="K106" s="10">
        <v>72</v>
      </c>
      <c r="L106" s="5">
        <v>0.49</v>
      </c>
      <c r="M106" s="11" t="s">
        <v>510</v>
      </c>
      <c r="N106" s="3" t="s">
        <v>15</v>
      </c>
    </row>
    <row r="107" spans="1:14" ht="30" x14ac:dyDescent="0.25">
      <c r="A107" s="8" t="s">
        <v>240</v>
      </c>
      <c r="B107" s="8" t="s">
        <v>227</v>
      </c>
      <c r="C107" s="8" t="s">
        <v>18</v>
      </c>
      <c r="D107" s="8" t="s">
        <v>13</v>
      </c>
      <c r="E107" s="8" t="s">
        <v>225</v>
      </c>
      <c r="F107" s="15" t="s">
        <v>241</v>
      </c>
      <c r="G107" s="51" t="s">
        <v>15</v>
      </c>
      <c r="H107" s="6">
        <v>486</v>
      </c>
      <c r="I107" s="7">
        <v>0.28999999999999998</v>
      </c>
      <c r="J107" s="18">
        <v>4</v>
      </c>
      <c r="K107" s="4">
        <v>16</v>
      </c>
      <c r="L107" s="7">
        <v>0.06</v>
      </c>
      <c r="M107" s="6" t="s">
        <v>20</v>
      </c>
      <c r="N107" s="8" t="s">
        <v>18</v>
      </c>
    </row>
    <row r="108" spans="1:14" x14ac:dyDescent="0.25">
      <c r="A108" s="8" t="s">
        <v>240</v>
      </c>
      <c r="B108" s="8" t="s">
        <v>227</v>
      </c>
      <c r="C108" s="8" t="s">
        <v>18</v>
      </c>
      <c r="D108" s="8" t="s">
        <v>13</v>
      </c>
      <c r="E108" s="8" t="s">
        <v>225</v>
      </c>
      <c r="F108" s="8" t="s">
        <v>242</v>
      </c>
      <c r="G108" s="51" t="s">
        <v>18</v>
      </c>
      <c r="H108" s="4">
        <v>51</v>
      </c>
      <c r="I108" s="7">
        <v>0.94</v>
      </c>
      <c r="J108" s="18" t="s">
        <v>27</v>
      </c>
      <c r="K108" s="4">
        <v>17</v>
      </c>
      <c r="L108" s="7">
        <v>0.28999999999999998</v>
      </c>
      <c r="M108" s="6" t="s">
        <v>20</v>
      </c>
      <c r="N108" s="8" t="s">
        <v>18</v>
      </c>
    </row>
    <row r="109" spans="1:14" ht="30" x14ac:dyDescent="0.25">
      <c r="A109" s="8" t="s">
        <v>224</v>
      </c>
      <c r="B109" s="8" t="s">
        <v>227</v>
      </c>
      <c r="C109" s="8" t="s">
        <v>18</v>
      </c>
      <c r="D109" s="8" t="s">
        <v>13</v>
      </c>
      <c r="E109" s="8" t="s">
        <v>225</v>
      </c>
      <c r="F109" s="15" t="s">
        <v>226</v>
      </c>
      <c r="G109" s="51" t="s">
        <v>15</v>
      </c>
      <c r="H109" s="6">
        <v>703</v>
      </c>
      <c r="I109" s="7">
        <v>0.53</v>
      </c>
      <c r="J109" s="27">
        <v>4</v>
      </c>
      <c r="K109" s="4">
        <v>14</v>
      </c>
      <c r="L109" s="7">
        <v>7.0000000000000007E-2</v>
      </c>
      <c r="M109" s="6" t="s">
        <v>228</v>
      </c>
      <c r="N109" s="8" t="s">
        <v>18</v>
      </c>
    </row>
    <row r="110" spans="1:14" x14ac:dyDescent="0.25">
      <c r="A110" s="8" t="s">
        <v>224</v>
      </c>
      <c r="B110" s="8" t="s">
        <v>227</v>
      </c>
      <c r="C110" s="8" t="s">
        <v>18</v>
      </c>
      <c r="D110" s="8" t="s">
        <v>13</v>
      </c>
      <c r="E110" s="8" t="s">
        <v>225</v>
      </c>
      <c r="F110" s="8" t="s">
        <v>224</v>
      </c>
      <c r="G110" s="51" t="s">
        <v>18</v>
      </c>
      <c r="H110" s="4">
        <v>226</v>
      </c>
      <c r="I110" s="7">
        <v>0.8</v>
      </c>
      <c r="J110" s="18">
        <v>4</v>
      </c>
      <c r="K110" s="4">
        <v>18</v>
      </c>
      <c r="L110" s="7">
        <v>0.28000000000000003</v>
      </c>
      <c r="M110" s="6" t="s">
        <v>20</v>
      </c>
      <c r="N110" s="8" t="s">
        <v>18</v>
      </c>
    </row>
    <row r="111" spans="1:14" x14ac:dyDescent="0.25">
      <c r="A111" s="8" t="s">
        <v>66</v>
      </c>
      <c r="B111" s="8" t="s">
        <v>227</v>
      </c>
      <c r="C111" s="8" t="s">
        <v>18</v>
      </c>
      <c r="D111" s="8" t="s">
        <v>13</v>
      </c>
      <c r="E111" s="8" t="s">
        <v>225</v>
      </c>
      <c r="F111" s="8" t="s">
        <v>246</v>
      </c>
      <c r="G111" s="51" t="s">
        <v>15</v>
      </c>
      <c r="H111" s="47">
        <v>117</v>
      </c>
      <c r="I111" s="48">
        <v>0.67</v>
      </c>
      <c r="J111" s="20">
        <v>4</v>
      </c>
      <c r="K111" s="10">
        <v>10</v>
      </c>
      <c r="L111" s="5">
        <v>0.2</v>
      </c>
      <c r="M111" s="6" t="s">
        <v>516</v>
      </c>
      <c r="N111" s="8" t="s">
        <v>18</v>
      </c>
    </row>
    <row r="112" spans="1:14" x14ac:dyDescent="0.25">
      <c r="A112" s="8" t="s">
        <v>238</v>
      </c>
      <c r="B112" s="8" t="s">
        <v>227</v>
      </c>
      <c r="C112" s="8" t="s">
        <v>18</v>
      </c>
      <c r="D112" s="8" t="s">
        <v>13</v>
      </c>
      <c r="E112" s="8" t="s">
        <v>225</v>
      </c>
      <c r="F112" s="8" t="s">
        <v>239</v>
      </c>
      <c r="G112" s="51" t="s">
        <v>18</v>
      </c>
      <c r="H112" s="57">
        <v>35</v>
      </c>
      <c r="I112" s="43">
        <v>0.56999999999999995</v>
      </c>
      <c r="J112" s="18">
        <v>4</v>
      </c>
      <c r="K112" s="4">
        <v>8</v>
      </c>
      <c r="L112" s="7">
        <v>0</v>
      </c>
      <c r="M112" s="6" t="s">
        <v>236</v>
      </c>
      <c r="N112" s="8" t="s">
        <v>18</v>
      </c>
    </row>
    <row r="113" spans="1:14" ht="30" x14ac:dyDescent="0.25">
      <c r="A113" s="8" t="s">
        <v>229</v>
      </c>
      <c r="B113" s="8" t="s">
        <v>227</v>
      </c>
      <c r="C113" s="8" t="s">
        <v>18</v>
      </c>
      <c r="D113" s="8" t="s">
        <v>13</v>
      </c>
      <c r="E113" s="8" t="s">
        <v>225</v>
      </c>
      <c r="F113" s="8" t="s">
        <v>229</v>
      </c>
      <c r="G113" s="51" t="s">
        <v>15</v>
      </c>
      <c r="H113" s="6">
        <v>520</v>
      </c>
      <c r="I113" s="7">
        <v>0.63</v>
      </c>
      <c r="J113" s="27">
        <v>4</v>
      </c>
      <c r="K113" s="4">
        <v>15</v>
      </c>
      <c r="L113" s="7">
        <v>0.27</v>
      </c>
      <c r="M113" s="6" t="s">
        <v>230</v>
      </c>
      <c r="N113" s="8" t="s">
        <v>18</v>
      </c>
    </row>
    <row r="114" spans="1:14" x14ac:dyDescent="0.25">
      <c r="A114" s="8" t="s">
        <v>233</v>
      </c>
      <c r="B114" s="8" t="s">
        <v>227</v>
      </c>
      <c r="C114" s="8" t="s">
        <v>18</v>
      </c>
      <c r="D114" s="8" t="s">
        <v>13</v>
      </c>
      <c r="E114" s="8" t="s">
        <v>225</v>
      </c>
      <c r="F114" s="8" t="s">
        <v>235</v>
      </c>
      <c r="G114" s="51" t="s">
        <v>15</v>
      </c>
      <c r="H114" s="6">
        <v>792</v>
      </c>
      <c r="I114" s="7">
        <v>0.56000000000000005</v>
      </c>
      <c r="J114" s="18">
        <v>4</v>
      </c>
      <c r="K114" s="4">
        <v>11</v>
      </c>
      <c r="L114" s="7">
        <v>0.09</v>
      </c>
      <c r="M114" s="6" t="s">
        <v>236</v>
      </c>
      <c r="N114" s="8" t="s">
        <v>18</v>
      </c>
    </row>
    <row r="115" spans="1:14" x14ac:dyDescent="0.25">
      <c r="A115" s="8" t="s">
        <v>233</v>
      </c>
      <c r="B115" s="8" t="s">
        <v>227</v>
      </c>
      <c r="C115" s="8" t="s">
        <v>18</v>
      </c>
      <c r="D115" s="8" t="s">
        <v>13</v>
      </c>
      <c r="E115" s="8" t="s">
        <v>225</v>
      </c>
      <c r="F115" s="8" t="s">
        <v>237</v>
      </c>
      <c r="G115" s="51" t="s">
        <v>15</v>
      </c>
      <c r="H115" s="6">
        <v>214</v>
      </c>
      <c r="I115" s="7">
        <v>0.38</v>
      </c>
      <c r="J115" s="18">
        <v>4</v>
      </c>
      <c r="K115" s="4">
        <v>14</v>
      </c>
      <c r="L115" s="7">
        <v>7.0000000000000007E-2</v>
      </c>
      <c r="M115" s="6" t="s">
        <v>20</v>
      </c>
      <c r="N115" s="8" t="s">
        <v>18</v>
      </c>
    </row>
    <row r="116" spans="1:14" ht="30" x14ac:dyDescent="0.25">
      <c r="A116" s="8" t="s">
        <v>231</v>
      </c>
      <c r="B116" s="8" t="s">
        <v>227</v>
      </c>
      <c r="C116" s="8" t="s">
        <v>18</v>
      </c>
      <c r="D116" s="8" t="s">
        <v>13</v>
      </c>
      <c r="E116" s="8" t="s">
        <v>225</v>
      </c>
      <c r="F116" s="8" t="s">
        <v>232</v>
      </c>
      <c r="G116" s="51" t="s">
        <v>18</v>
      </c>
      <c r="H116" s="6">
        <v>5</v>
      </c>
      <c r="I116" s="7">
        <v>1</v>
      </c>
      <c r="J116" s="19" t="s">
        <v>51</v>
      </c>
      <c r="K116" s="4" t="s">
        <v>96</v>
      </c>
      <c r="L116" s="7" t="s">
        <v>51</v>
      </c>
      <c r="M116" s="6" t="s">
        <v>20</v>
      </c>
      <c r="N116" s="8" t="s">
        <v>18</v>
      </c>
    </row>
    <row r="117" spans="1:14" ht="60" x14ac:dyDescent="0.25">
      <c r="A117" s="8" t="s">
        <v>66</v>
      </c>
      <c r="B117" s="8" t="s">
        <v>227</v>
      </c>
      <c r="C117" s="8" t="s">
        <v>15</v>
      </c>
      <c r="D117" s="8" t="s">
        <v>13</v>
      </c>
      <c r="E117" s="8" t="s">
        <v>225</v>
      </c>
      <c r="F117" s="8" t="s">
        <v>247</v>
      </c>
      <c r="G117" s="51" t="s">
        <v>15</v>
      </c>
      <c r="H117" s="4" t="s">
        <v>96</v>
      </c>
      <c r="I117" s="7" t="s">
        <v>51</v>
      </c>
      <c r="J117" s="19" t="s">
        <v>51</v>
      </c>
      <c r="K117" s="10">
        <v>98</v>
      </c>
      <c r="L117" s="5">
        <v>0.7</v>
      </c>
      <c r="M117" s="6" t="s">
        <v>521</v>
      </c>
      <c r="N117" s="8" t="s">
        <v>18</v>
      </c>
    </row>
    <row r="118" spans="1:14" x14ac:dyDescent="0.25">
      <c r="A118" s="8" t="s">
        <v>231</v>
      </c>
      <c r="B118" s="8" t="s">
        <v>227</v>
      </c>
      <c r="C118" s="8" t="s">
        <v>18</v>
      </c>
      <c r="D118" s="8" t="s">
        <v>13</v>
      </c>
      <c r="E118" s="8" t="s">
        <v>225</v>
      </c>
      <c r="F118" s="8" t="s">
        <v>231</v>
      </c>
      <c r="G118" s="51" t="s">
        <v>18</v>
      </c>
      <c r="H118" s="6">
        <v>677</v>
      </c>
      <c r="I118" s="7">
        <v>0.64</v>
      </c>
      <c r="J118" s="18">
        <v>4</v>
      </c>
      <c r="K118" s="4">
        <v>7</v>
      </c>
      <c r="L118" s="7">
        <v>0.56999999999999995</v>
      </c>
      <c r="M118" s="6" t="s">
        <v>20</v>
      </c>
      <c r="N118" s="8" t="s">
        <v>18</v>
      </c>
    </row>
    <row r="119" spans="1:14" ht="47.4" customHeight="1" x14ac:dyDescent="0.25">
      <c r="A119" s="8" t="s">
        <v>233</v>
      </c>
      <c r="B119" s="8" t="s">
        <v>227</v>
      </c>
      <c r="C119" s="8" t="s">
        <v>18</v>
      </c>
      <c r="D119" s="8" t="s">
        <v>13</v>
      </c>
      <c r="E119" s="8" t="s">
        <v>225</v>
      </c>
      <c r="F119" s="8" t="s">
        <v>234</v>
      </c>
      <c r="G119" s="51" t="s">
        <v>18</v>
      </c>
      <c r="H119" s="6" t="s">
        <v>96</v>
      </c>
      <c r="I119" s="7" t="s">
        <v>51</v>
      </c>
      <c r="J119" s="19" t="s">
        <v>51</v>
      </c>
      <c r="K119" s="4" t="s">
        <v>96</v>
      </c>
      <c r="L119" s="7" t="s">
        <v>51</v>
      </c>
      <c r="M119" s="6" t="s">
        <v>20</v>
      </c>
      <c r="N119" s="8" t="s">
        <v>18</v>
      </c>
    </row>
    <row r="120" spans="1:14" ht="49.2" customHeight="1" x14ac:dyDescent="0.25">
      <c r="A120" s="3" t="s">
        <v>66</v>
      </c>
      <c r="B120" s="3" t="s">
        <v>611</v>
      </c>
      <c r="C120" s="8" t="s">
        <v>15</v>
      </c>
      <c r="D120" s="3" t="s">
        <v>61</v>
      </c>
      <c r="E120" s="22" t="s">
        <v>102</v>
      </c>
      <c r="F120" s="3" t="s">
        <v>434</v>
      </c>
      <c r="G120" s="29" t="s">
        <v>15</v>
      </c>
      <c r="H120" s="10" t="s">
        <v>96</v>
      </c>
      <c r="I120" s="10" t="s">
        <v>51</v>
      </c>
      <c r="J120" s="11" t="s">
        <v>51</v>
      </c>
      <c r="K120" s="10">
        <v>10</v>
      </c>
      <c r="L120" s="5">
        <v>0.8</v>
      </c>
      <c r="M120" s="10">
        <v>9</v>
      </c>
      <c r="N120" s="29" t="s">
        <v>18</v>
      </c>
    </row>
    <row r="121" spans="1:14" ht="30" x14ac:dyDescent="0.25">
      <c r="A121" s="3" t="s">
        <v>66</v>
      </c>
      <c r="B121" s="3" t="s">
        <v>611</v>
      </c>
      <c r="C121" s="8" t="s">
        <v>15</v>
      </c>
      <c r="D121" s="3" t="s">
        <v>61</v>
      </c>
      <c r="E121" s="22" t="s">
        <v>102</v>
      </c>
      <c r="F121" s="3" t="s">
        <v>435</v>
      </c>
      <c r="G121" s="29" t="s">
        <v>15</v>
      </c>
      <c r="H121" s="10" t="s">
        <v>96</v>
      </c>
      <c r="I121" s="10" t="s">
        <v>51</v>
      </c>
      <c r="J121" s="11" t="s">
        <v>51</v>
      </c>
      <c r="K121" s="10" t="s">
        <v>96</v>
      </c>
      <c r="L121" s="10" t="s">
        <v>51</v>
      </c>
      <c r="M121" s="11" t="s">
        <v>436</v>
      </c>
      <c r="N121" s="29" t="s">
        <v>18</v>
      </c>
    </row>
    <row r="122" spans="1:14" ht="75" x14ac:dyDescent="0.25">
      <c r="A122" s="3" t="s">
        <v>66</v>
      </c>
      <c r="B122" s="3" t="s">
        <v>611</v>
      </c>
      <c r="C122" s="8" t="s">
        <v>15</v>
      </c>
      <c r="D122" s="3" t="s">
        <v>61</v>
      </c>
      <c r="E122" s="22" t="s">
        <v>102</v>
      </c>
      <c r="F122" s="3" t="s">
        <v>429</v>
      </c>
      <c r="G122" s="29" t="s">
        <v>15</v>
      </c>
      <c r="H122" s="10" t="s">
        <v>96</v>
      </c>
      <c r="I122" s="10" t="s">
        <v>51</v>
      </c>
      <c r="J122" s="11" t="s">
        <v>51</v>
      </c>
      <c r="K122" s="10">
        <v>2</v>
      </c>
      <c r="L122" s="5">
        <v>0.5</v>
      </c>
      <c r="M122" s="11" t="s">
        <v>430</v>
      </c>
      <c r="N122" s="29" t="s">
        <v>18</v>
      </c>
    </row>
    <row r="123" spans="1:14" ht="30" x14ac:dyDescent="0.25">
      <c r="A123" s="3" t="s">
        <v>66</v>
      </c>
      <c r="B123" s="3" t="s">
        <v>119</v>
      </c>
      <c r="C123" s="8" t="s">
        <v>15</v>
      </c>
      <c r="D123" s="3" t="s">
        <v>61</v>
      </c>
      <c r="E123" s="22" t="s">
        <v>102</v>
      </c>
      <c r="F123" s="3" t="s">
        <v>439</v>
      </c>
      <c r="G123" s="29" t="s">
        <v>15</v>
      </c>
      <c r="H123" s="10" t="s">
        <v>96</v>
      </c>
      <c r="I123" s="10" t="s">
        <v>51</v>
      </c>
      <c r="J123" s="11" t="s">
        <v>51</v>
      </c>
      <c r="K123" s="10">
        <v>30</v>
      </c>
      <c r="L123" s="5">
        <v>0.33</v>
      </c>
      <c r="M123" s="11" t="s">
        <v>440</v>
      </c>
      <c r="N123" s="29" t="s">
        <v>18</v>
      </c>
    </row>
    <row r="124" spans="1:14" ht="45" x14ac:dyDescent="0.25">
      <c r="A124" s="3" t="s">
        <v>66</v>
      </c>
      <c r="B124" s="3" t="s">
        <v>611</v>
      </c>
      <c r="C124" s="8" t="s">
        <v>15</v>
      </c>
      <c r="D124" s="3" t="s">
        <v>61</v>
      </c>
      <c r="E124" s="22" t="s">
        <v>102</v>
      </c>
      <c r="F124" s="8" t="s">
        <v>409</v>
      </c>
      <c r="G124" s="29" t="s">
        <v>15</v>
      </c>
      <c r="H124" s="21" t="s">
        <v>524</v>
      </c>
      <c r="I124" s="10" t="s">
        <v>410</v>
      </c>
      <c r="J124" s="11" t="s">
        <v>427</v>
      </c>
      <c r="K124" s="10">
        <v>70</v>
      </c>
      <c r="L124" s="5">
        <v>0.33</v>
      </c>
      <c r="M124" s="11" t="s">
        <v>428</v>
      </c>
      <c r="N124" s="3" t="s">
        <v>15</v>
      </c>
    </row>
    <row r="125" spans="1:14" ht="30" x14ac:dyDescent="0.25">
      <c r="A125" s="3" t="s">
        <v>66</v>
      </c>
      <c r="B125" s="3" t="s">
        <v>611</v>
      </c>
      <c r="C125" s="8" t="s">
        <v>15</v>
      </c>
      <c r="D125" s="3" t="s">
        <v>61</v>
      </c>
      <c r="E125" s="22" t="s">
        <v>102</v>
      </c>
      <c r="F125" s="3" t="s">
        <v>431</v>
      </c>
      <c r="G125" s="29" t="s">
        <v>15</v>
      </c>
      <c r="H125" s="10" t="s">
        <v>96</v>
      </c>
      <c r="I125" s="10" t="s">
        <v>51</v>
      </c>
      <c r="J125" s="11" t="s">
        <v>51</v>
      </c>
      <c r="K125" s="10">
        <v>6</v>
      </c>
      <c r="L125" s="5">
        <v>0.33</v>
      </c>
      <c r="M125" s="11" t="s">
        <v>432</v>
      </c>
      <c r="N125" s="29" t="s">
        <v>18</v>
      </c>
    </row>
    <row r="126" spans="1:14" ht="30" x14ac:dyDescent="0.25">
      <c r="A126" s="3" t="s">
        <v>66</v>
      </c>
      <c r="B126" s="3" t="s">
        <v>611</v>
      </c>
      <c r="C126" s="3" t="s">
        <v>15</v>
      </c>
      <c r="D126" s="3" t="s">
        <v>61</v>
      </c>
      <c r="E126" s="22" t="s">
        <v>102</v>
      </c>
      <c r="F126" s="3" t="s">
        <v>426</v>
      </c>
      <c r="G126" s="29" t="s">
        <v>15</v>
      </c>
      <c r="H126" s="10" t="s">
        <v>96</v>
      </c>
      <c r="I126" s="10" t="s">
        <v>51</v>
      </c>
      <c r="J126" s="11" t="s">
        <v>51</v>
      </c>
      <c r="K126" s="10">
        <v>7</v>
      </c>
      <c r="L126" s="5">
        <v>0.1</v>
      </c>
      <c r="M126" s="10" t="s">
        <v>20</v>
      </c>
      <c r="N126" s="3" t="s">
        <v>18</v>
      </c>
    </row>
    <row r="127" spans="1:14" ht="30" x14ac:dyDescent="0.25">
      <c r="A127" s="3" t="s">
        <v>66</v>
      </c>
      <c r="B127" s="8" t="s">
        <v>119</v>
      </c>
      <c r="C127" s="8" t="s">
        <v>15</v>
      </c>
      <c r="D127" s="3" t="s">
        <v>61</v>
      </c>
      <c r="E127" s="22" t="s">
        <v>152</v>
      </c>
      <c r="F127" s="22" t="s">
        <v>172</v>
      </c>
      <c r="G127" s="50" t="s">
        <v>15</v>
      </c>
      <c r="H127" s="6" t="s">
        <v>96</v>
      </c>
      <c r="I127" s="7" t="s">
        <v>51</v>
      </c>
      <c r="J127" s="19" t="s">
        <v>51</v>
      </c>
      <c r="K127" s="10">
        <v>18</v>
      </c>
      <c r="L127" s="5">
        <v>0.11</v>
      </c>
      <c r="M127" s="11" t="s">
        <v>20</v>
      </c>
      <c r="N127" s="14" t="s">
        <v>18</v>
      </c>
    </row>
    <row r="128" spans="1:14" ht="30" x14ac:dyDescent="0.25">
      <c r="A128" s="3" t="s">
        <v>66</v>
      </c>
      <c r="B128" s="8" t="s">
        <v>119</v>
      </c>
      <c r="C128" s="8" t="s">
        <v>15</v>
      </c>
      <c r="D128" s="3" t="s">
        <v>61</v>
      </c>
      <c r="E128" s="22" t="s">
        <v>152</v>
      </c>
      <c r="F128" s="22" t="s">
        <v>155</v>
      </c>
      <c r="G128" s="51" t="s">
        <v>15</v>
      </c>
      <c r="H128" s="6" t="s">
        <v>96</v>
      </c>
      <c r="I128" s="7" t="s">
        <v>51</v>
      </c>
      <c r="J128" s="19" t="s">
        <v>51</v>
      </c>
      <c r="K128" s="10">
        <v>20</v>
      </c>
      <c r="L128" s="5">
        <v>1</v>
      </c>
      <c r="M128" s="11">
        <v>47</v>
      </c>
      <c r="N128" s="14" t="s">
        <v>18</v>
      </c>
    </row>
    <row r="129" spans="1:14" ht="30" x14ac:dyDescent="0.25">
      <c r="A129" s="3" t="s">
        <v>66</v>
      </c>
      <c r="B129" s="8" t="s">
        <v>119</v>
      </c>
      <c r="C129" s="8" t="s">
        <v>15</v>
      </c>
      <c r="D129" s="3" t="s">
        <v>61</v>
      </c>
      <c r="E129" s="22" t="s">
        <v>152</v>
      </c>
      <c r="F129" s="22" t="s">
        <v>154</v>
      </c>
      <c r="G129" s="51" t="s">
        <v>15</v>
      </c>
      <c r="H129" s="6" t="s">
        <v>96</v>
      </c>
      <c r="I129" s="7" t="s">
        <v>51</v>
      </c>
      <c r="J129" s="19" t="s">
        <v>51</v>
      </c>
      <c r="K129" s="10">
        <v>136</v>
      </c>
      <c r="L129" s="5">
        <v>0.78</v>
      </c>
      <c r="M129" s="11" t="s">
        <v>20</v>
      </c>
      <c r="N129" s="14" t="s">
        <v>18</v>
      </c>
    </row>
    <row r="130" spans="1:14" ht="30" x14ac:dyDescent="0.25">
      <c r="A130" s="3" t="s">
        <v>66</v>
      </c>
      <c r="B130" s="8" t="s">
        <v>119</v>
      </c>
      <c r="C130" s="8" t="s">
        <v>15</v>
      </c>
      <c r="D130" s="3" t="s">
        <v>61</v>
      </c>
      <c r="E130" s="22" t="s">
        <v>152</v>
      </c>
      <c r="F130" s="22" t="s">
        <v>162</v>
      </c>
      <c r="G130" s="50" t="s">
        <v>15</v>
      </c>
      <c r="H130" s="6" t="s">
        <v>96</v>
      </c>
      <c r="I130" s="7" t="s">
        <v>51</v>
      </c>
      <c r="J130" s="19" t="s">
        <v>51</v>
      </c>
      <c r="K130" s="7" t="s">
        <v>96</v>
      </c>
      <c r="L130" s="7" t="s">
        <v>51</v>
      </c>
      <c r="M130" s="11">
        <v>66</v>
      </c>
      <c r="N130" s="14" t="s">
        <v>18</v>
      </c>
    </row>
    <row r="131" spans="1:14" ht="30" x14ac:dyDescent="0.25">
      <c r="A131" s="3" t="s">
        <v>66</v>
      </c>
      <c r="B131" s="8" t="s">
        <v>119</v>
      </c>
      <c r="C131" s="8" t="s">
        <v>15</v>
      </c>
      <c r="D131" s="3" t="s">
        <v>61</v>
      </c>
      <c r="E131" s="22" t="s">
        <v>152</v>
      </c>
      <c r="F131" s="22" t="s">
        <v>166</v>
      </c>
      <c r="G131" s="50" t="s">
        <v>15</v>
      </c>
      <c r="H131" s="6" t="s">
        <v>96</v>
      </c>
      <c r="I131" s="7" t="s">
        <v>51</v>
      </c>
      <c r="J131" s="19" t="s">
        <v>51</v>
      </c>
      <c r="K131" s="10">
        <v>4</v>
      </c>
      <c r="L131" s="5">
        <v>0</v>
      </c>
      <c r="M131" s="11">
        <v>65</v>
      </c>
      <c r="N131" s="14" t="s">
        <v>18</v>
      </c>
    </row>
    <row r="132" spans="1:14" ht="30" x14ac:dyDescent="0.25">
      <c r="A132" s="3" t="s">
        <v>66</v>
      </c>
      <c r="B132" s="8" t="s">
        <v>119</v>
      </c>
      <c r="C132" s="8" t="s">
        <v>15</v>
      </c>
      <c r="D132" s="3" t="s">
        <v>61</v>
      </c>
      <c r="E132" s="22" t="s">
        <v>174</v>
      </c>
      <c r="F132" s="22" t="s">
        <v>187</v>
      </c>
      <c r="G132" s="50" t="s">
        <v>15</v>
      </c>
      <c r="H132" s="6" t="s">
        <v>96</v>
      </c>
      <c r="I132" s="7" t="s">
        <v>51</v>
      </c>
      <c r="J132" s="19" t="s">
        <v>51</v>
      </c>
      <c r="K132" s="10">
        <v>22</v>
      </c>
      <c r="L132" s="5">
        <v>0.05</v>
      </c>
      <c r="M132" s="11">
        <v>66</v>
      </c>
      <c r="N132" s="14" t="s">
        <v>18</v>
      </c>
    </row>
    <row r="133" spans="1:14" ht="30" x14ac:dyDescent="0.25">
      <c r="A133" s="3" t="s">
        <v>173</v>
      </c>
      <c r="B133" s="8" t="s">
        <v>119</v>
      </c>
      <c r="C133" s="8" t="s">
        <v>15</v>
      </c>
      <c r="D133" s="3" t="s">
        <v>61</v>
      </c>
      <c r="E133" s="22" t="s">
        <v>174</v>
      </c>
      <c r="F133" s="22" t="s">
        <v>179</v>
      </c>
      <c r="G133" s="50" t="s">
        <v>15</v>
      </c>
      <c r="H133" s="6" t="s">
        <v>96</v>
      </c>
      <c r="I133" s="7" t="s">
        <v>51</v>
      </c>
      <c r="J133" s="19" t="s">
        <v>51</v>
      </c>
      <c r="K133" s="10">
        <v>82</v>
      </c>
      <c r="L133" s="5">
        <v>0.3</v>
      </c>
      <c r="M133" s="11">
        <v>66</v>
      </c>
      <c r="N133" s="14" t="s">
        <v>18</v>
      </c>
    </row>
    <row r="134" spans="1:14" ht="30" x14ac:dyDescent="0.25">
      <c r="A134" s="3" t="s">
        <v>173</v>
      </c>
      <c r="B134" s="8" t="s">
        <v>119</v>
      </c>
      <c r="C134" s="8" t="s">
        <v>15</v>
      </c>
      <c r="D134" s="3" t="s">
        <v>61</v>
      </c>
      <c r="E134" s="22" t="s">
        <v>174</v>
      </c>
      <c r="F134" s="22" t="s">
        <v>183</v>
      </c>
      <c r="G134" s="50" t="s">
        <v>15</v>
      </c>
      <c r="H134" s="6" t="s">
        <v>96</v>
      </c>
      <c r="I134" s="7" t="s">
        <v>51</v>
      </c>
      <c r="J134" s="19" t="s">
        <v>51</v>
      </c>
      <c r="K134" s="10">
        <v>22</v>
      </c>
      <c r="L134" s="5">
        <v>0.05</v>
      </c>
      <c r="M134" s="11">
        <v>65</v>
      </c>
      <c r="N134" s="14" t="s">
        <v>18</v>
      </c>
    </row>
    <row r="135" spans="1:14" ht="30" x14ac:dyDescent="0.25">
      <c r="A135" s="3" t="s">
        <v>173</v>
      </c>
      <c r="B135" s="8" t="s">
        <v>119</v>
      </c>
      <c r="C135" s="8" t="s">
        <v>15</v>
      </c>
      <c r="D135" s="3" t="s">
        <v>61</v>
      </c>
      <c r="E135" s="22" t="s">
        <v>188</v>
      </c>
      <c r="F135" s="22" t="s">
        <v>194</v>
      </c>
      <c r="G135" s="50" t="s">
        <v>15</v>
      </c>
      <c r="H135" s="6" t="s">
        <v>96</v>
      </c>
      <c r="I135" s="7" t="s">
        <v>51</v>
      </c>
      <c r="J135" s="19" t="s">
        <v>51</v>
      </c>
      <c r="K135" s="10">
        <v>9</v>
      </c>
      <c r="L135" s="5">
        <v>0.89</v>
      </c>
      <c r="M135" s="11">
        <v>60</v>
      </c>
      <c r="N135" s="14" t="s">
        <v>18</v>
      </c>
    </row>
    <row r="136" spans="1:14" ht="30" x14ac:dyDescent="0.25">
      <c r="A136" s="3" t="s">
        <v>173</v>
      </c>
      <c r="B136" s="8" t="s">
        <v>119</v>
      </c>
      <c r="C136" s="8" t="s">
        <v>15</v>
      </c>
      <c r="D136" s="3" t="s">
        <v>61</v>
      </c>
      <c r="E136" s="22" t="s">
        <v>188</v>
      </c>
      <c r="F136" s="22" t="s">
        <v>192</v>
      </c>
      <c r="G136" s="50" t="s">
        <v>15</v>
      </c>
      <c r="H136" s="6" t="s">
        <v>96</v>
      </c>
      <c r="I136" s="7" t="s">
        <v>51</v>
      </c>
      <c r="J136" s="19" t="s">
        <v>51</v>
      </c>
      <c r="K136" s="10">
        <v>26</v>
      </c>
      <c r="L136" s="5">
        <v>0.57999999999999996</v>
      </c>
      <c r="M136" s="11" t="s">
        <v>193</v>
      </c>
      <c r="N136" s="14" t="s">
        <v>18</v>
      </c>
    </row>
    <row r="137" spans="1:14" ht="30" x14ac:dyDescent="0.25">
      <c r="A137" s="3" t="s">
        <v>173</v>
      </c>
      <c r="B137" s="8" t="s">
        <v>119</v>
      </c>
      <c r="C137" s="8" t="s">
        <v>15</v>
      </c>
      <c r="D137" s="3" t="s">
        <v>61</v>
      </c>
      <c r="E137" s="22" t="s">
        <v>188</v>
      </c>
      <c r="F137" s="22" t="s">
        <v>189</v>
      </c>
      <c r="G137" s="50" t="s">
        <v>15</v>
      </c>
      <c r="H137" s="6" t="s">
        <v>96</v>
      </c>
      <c r="I137" s="7" t="s">
        <v>51</v>
      </c>
      <c r="J137" s="19" t="s">
        <v>51</v>
      </c>
      <c r="K137" s="10">
        <v>28</v>
      </c>
      <c r="L137" s="5">
        <v>0.46</v>
      </c>
      <c r="M137" s="11" t="s">
        <v>190</v>
      </c>
      <c r="N137" s="14" t="s">
        <v>18</v>
      </c>
    </row>
    <row r="138" spans="1:14" ht="30" x14ac:dyDescent="0.25">
      <c r="A138" s="3" t="s">
        <v>173</v>
      </c>
      <c r="B138" s="8" t="s">
        <v>119</v>
      </c>
      <c r="C138" s="8" t="s">
        <v>15</v>
      </c>
      <c r="D138" s="3" t="s">
        <v>61</v>
      </c>
      <c r="E138" s="22" t="s">
        <v>188</v>
      </c>
      <c r="F138" s="22" t="s">
        <v>191</v>
      </c>
      <c r="G138" s="50" t="s">
        <v>15</v>
      </c>
      <c r="H138" s="6" t="s">
        <v>96</v>
      </c>
      <c r="I138" s="7" t="s">
        <v>51</v>
      </c>
      <c r="J138" s="19" t="s">
        <v>51</v>
      </c>
      <c r="K138" s="10">
        <v>26</v>
      </c>
      <c r="L138" s="5">
        <v>0.57999999999999996</v>
      </c>
      <c r="M138" s="11" t="s">
        <v>20</v>
      </c>
      <c r="N138" s="14" t="s">
        <v>18</v>
      </c>
    </row>
    <row r="139" spans="1:14" ht="30" x14ac:dyDescent="0.25">
      <c r="A139" s="3" t="s">
        <v>136</v>
      </c>
      <c r="B139" s="8" t="s">
        <v>119</v>
      </c>
      <c r="C139" s="8" t="s">
        <v>18</v>
      </c>
      <c r="D139" s="3" t="s">
        <v>61</v>
      </c>
      <c r="E139" s="22" t="s">
        <v>188</v>
      </c>
      <c r="F139" s="22" t="s">
        <v>199</v>
      </c>
      <c r="G139" s="50" t="s">
        <v>15</v>
      </c>
      <c r="H139" s="7" t="s">
        <v>96</v>
      </c>
      <c r="I139" s="7" t="s">
        <v>51</v>
      </c>
      <c r="J139" s="19" t="s">
        <v>51</v>
      </c>
      <c r="K139" s="10">
        <v>19</v>
      </c>
      <c r="L139" s="5">
        <v>0.21</v>
      </c>
      <c r="M139" s="11">
        <v>52</v>
      </c>
      <c r="N139" s="14" t="s">
        <v>18</v>
      </c>
    </row>
    <row r="140" spans="1:14" ht="30" x14ac:dyDescent="0.25">
      <c r="A140" s="3" t="s">
        <v>173</v>
      </c>
      <c r="B140" s="8" t="s">
        <v>119</v>
      </c>
      <c r="C140" s="8" t="s">
        <v>15</v>
      </c>
      <c r="D140" s="3" t="s">
        <v>61</v>
      </c>
      <c r="E140" s="22" t="s">
        <v>188</v>
      </c>
      <c r="F140" s="22" t="s">
        <v>196</v>
      </c>
      <c r="G140" s="50" t="s">
        <v>15</v>
      </c>
      <c r="H140" s="6" t="s">
        <v>96</v>
      </c>
      <c r="I140" s="7" t="s">
        <v>51</v>
      </c>
      <c r="J140" s="19" t="s">
        <v>51</v>
      </c>
      <c r="K140" s="10">
        <v>19</v>
      </c>
      <c r="L140" s="5">
        <v>0.21</v>
      </c>
      <c r="M140" s="11" t="s">
        <v>170</v>
      </c>
      <c r="N140" s="14" t="s">
        <v>18</v>
      </c>
    </row>
    <row r="141" spans="1:14" x14ac:dyDescent="0.25">
      <c r="A141" s="61" t="s">
        <v>136</v>
      </c>
      <c r="B141" s="36" t="s">
        <v>119</v>
      </c>
      <c r="C141" s="36" t="s">
        <v>18</v>
      </c>
      <c r="D141" s="61" t="s">
        <v>61</v>
      </c>
      <c r="E141" s="54" t="s">
        <v>188</v>
      </c>
      <c r="F141" s="54" t="s">
        <v>205</v>
      </c>
      <c r="G141" s="134" t="s">
        <v>15</v>
      </c>
      <c r="H141" s="47">
        <v>948</v>
      </c>
      <c r="I141" s="48">
        <v>0.42</v>
      </c>
      <c r="J141" s="58">
        <v>6</v>
      </c>
      <c r="K141" s="47">
        <v>36</v>
      </c>
      <c r="L141" s="48">
        <v>0.25</v>
      </c>
      <c r="M141" s="59" t="s">
        <v>655</v>
      </c>
      <c r="N141" s="60" t="s">
        <v>18</v>
      </c>
    </row>
    <row r="142" spans="1:14" x14ac:dyDescent="0.25">
      <c r="A142" s="3" t="s">
        <v>136</v>
      </c>
      <c r="B142" s="8" t="s">
        <v>119</v>
      </c>
      <c r="C142" s="8" t="s">
        <v>18</v>
      </c>
      <c r="D142" s="3" t="s">
        <v>61</v>
      </c>
      <c r="E142" s="22" t="s">
        <v>188</v>
      </c>
      <c r="F142" s="22" t="s">
        <v>203</v>
      </c>
      <c r="G142" s="50" t="s">
        <v>15</v>
      </c>
      <c r="H142" s="10">
        <v>533</v>
      </c>
      <c r="I142" s="5">
        <v>0.43</v>
      </c>
      <c r="J142" s="20">
        <v>6</v>
      </c>
      <c r="K142" s="10">
        <v>9</v>
      </c>
      <c r="L142" s="5">
        <v>0.67</v>
      </c>
      <c r="M142" s="11" t="s">
        <v>204</v>
      </c>
      <c r="N142" s="14" t="s">
        <v>18</v>
      </c>
    </row>
    <row r="143" spans="1:14" ht="30" x14ac:dyDescent="0.25">
      <c r="A143" s="3" t="s">
        <v>66</v>
      </c>
      <c r="B143" s="8" t="s">
        <v>119</v>
      </c>
      <c r="C143" s="8" t="s">
        <v>15</v>
      </c>
      <c r="D143" s="3" t="s">
        <v>61</v>
      </c>
      <c r="E143" s="22" t="s">
        <v>206</v>
      </c>
      <c r="F143" s="22" t="s">
        <v>215</v>
      </c>
      <c r="G143" s="50" t="s">
        <v>15</v>
      </c>
      <c r="H143" s="6" t="s">
        <v>96</v>
      </c>
      <c r="I143" s="7" t="s">
        <v>51</v>
      </c>
      <c r="J143" s="19" t="s">
        <v>51</v>
      </c>
      <c r="K143" s="10">
        <v>11</v>
      </c>
      <c r="L143" s="5">
        <v>0.36</v>
      </c>
      <c r="M143" s="11" t="s">
        <v>216</v>
      </c>
      <c r="N143" s="14" t="s">
        <v>18</v>
      </c>
    </row>
    <row r="144" spans="1:14" ht="30" x14ac:dyDescent="0.25">
      <c r="A144" s="3" t="s">
        <v>66</v>
      </c>
      <c r="B144" s="8" t="s">
        <v>119</v>
      </c>
      <c r="C144" s="8" t="s">
        <v>15</v>
      </c>
      <c r="D144" s="3" t="s">
        <v>61</v>
      </c>
      <c r="E144" s="22" t="s">
        <v>206</v>
      </c>
      <c r="F144" s="22" t="s">
        <v>222</v>
      </c>
      <c r="G144" s="50" t="s">
        <v>15</v>
      </c>
      <c r="H144" s="6" t="s">
        <v>96</v>
      </c>
      <c r="I144" s="7" t="s">
        <v>51</v>
      </c>
      <c r="J144" s="19" t="s">
        <v>51</v>
      </c>
      <c r="K144" s="7" t="s">
        <v>96</v>
      </c>
      <c r="L144" s="7" t="s">
        <v>51</v>
      </c>
      <c r="M144" s="11" t="s">
        <v>223</v>
      </c>
      <c r="N144" s="14" t="s">
        <v>18</v>
      </c>
    </row>
    <row r="145" spans="1:14" ht="30" x14ac:dyDescent="0.25">
      <c r="A145" s="3" t="s">
        <v>66</v>
      </c>
      <c r="B145" s="8" t="s">
        <v>119</v>
      </c>
      <c r="C145" s="8" t="s">
        <v>15</v>
      </c>
      <c r="D145" s="3" t="s">
        <v>61</v>
      </c>
      <c r="E145" s="22" t="s">
        <v>206</v>
      </c>
      <c r="F145" s="22" t="s">
        <v>213</v>
      </c>
      <c r="G145" s="50" t="s">
        <v>15</v>
      </c>
      <c r="H145" s="6" t="s">
        <v>96</v>
      </c>
      <c r="I145" s="7" t="s">
        <v>51</v>
      </c>
      <c r="J145" s="19" t="s">
        <v>51</v>
      </c>
      <c r="K145" s="10">
        <v>14</v>
      </c>
      <c r="L145" s="5">
        <v>0.86</v>
      </c>
      <c r="M145" s="11" t="s">
        <v>214</v>
      </c>
      <c r="N145" s="14" t="s">
        <v>18</v>
      </c>
    </row>
    <row r="146" spans="1:14" ht="30" x14ac:dyDescent="0.25">
      <c r="A146" s="3" t="s">
        <v>66</v>
      </c>
      <c r="B146" s="8" t="s">
        <v>119</v>
      </c>
      <c r="C146" s="8" t="s">
        <v>15</v>
      </c>
      <c r="D146" s="3" t="s">
        <v>61</v>
      </c>
      <c r="E146" s="22" t="s">
        <v>206</v>
      </c>
      <c r="F146" s="22" t="s">
        <v>211</v>
      </c>
      <c r="G146" s="50" t="s">
        <v>15</v>
      </c>
      <c r="H146" s="6" t="s">
        <v>96</v>
      </c>
      <c r="I146" s="7" t="s">
        <v>51</v>
      </c>
      <c r="J146" s="19" t="s">
        <v>51</v>
      </c>
      <c r="K146" s="10">
        <v>8</v>
      </c>
      <c r="L146" s="5">
        <v>0</v>
      </c>
      <c r="M146" s="11" t="s">
        <v>212</v>
      </c>
      <c r="N146" s="14" t="s">
        <v>18</v>
      </c>
    </row>
    <row r="147" spans="1:14" ht="30" x14ac:dyDescent="0.25">
      <c r="A147" s="3" t="s">
        <v>66</v>
      </c>
      <c r="B147" s="8" t="s">
        <v>119</v>
      </c>
      <c r="C147" s="8" t="s">
        <v>15</v>
      </c>
      <c r="D147" s="3" t="s">
        <v>61</v>
      </c>
      <c r="E147" s="22" t="s">
        <v>206</v>
      </c>
      <c r="F147" s="22" t="s">
        <v>210</v>
      </c>
      <c r="G147" s="50" t="s">
        <v>15</v>
      </c>
      <c r="H147" s="6" t="s">
        <v>96</v>
      </c>
      <c r="I147" s="7" t="s">
        <v>51</v>
      </c>
      <c r="J147" s="19" t="s">
        <v>51</v>
      </c>
      <c r="K147" s="10">
        <v>12</v>
      </c>
      <c r="L147" s="5">
        <v>0.08</v>
      </c>
      <c r="M147" s="11">
        <v>39</v>
      </c>
      <c r="N147" s="14" t="s">
        <v>18</v>
      </c>
    </row>
    <row r="148" spans="1:14" ht="30" x14ac:dyDescent="0.25">
      <c r="A148" s="3" t="s">
        <v>66</v>
      </c>
      <c r="B148" s="8" t="s">
        <v>611</v>
      </c>
      <c r="C148" s="8" t="s">
        <v>15</v>
      </c>
      <c r="D148" s="3" t="s">
        <v>61</v>
      </c>
      <c r="E148" s="22" t="s">
        <v>206</v>
      </c>
      <c r="F148" s="22" t="s">
        <v>207</v>
      </c>
      <c r="G148" s="50" t="s">
        <v>15</v>
      </c>
      <c r="H148" s="6" t="s">
        <v>96</v>
      </c>
      <c r="I148" s="7" t="s">
        <v>51</v>
      </c>
      <c r="J148" s="19" t="s">
        <v>51</v>
      </c>
      <c r="K148" s="10">
        <v>14</v>
      </c>
      <c r="L148" s="5">
        <v>0.56999999999999995</v>
      </c>
      <c r="M148" s="11">
        <v>39</v>
      </c>
      <c r="N148" s="14" t="s">
        <v>18</v>
      </c>
    </row>
    <row r="149" spans="1:14" x14ac:dyDescent="0.25">
      <c r="A149" s="8" t="s">
        <v>298</v>
      </c>
      <c r="B149" s="8" t="s">
        <v>291</v>
      </c>
      <c r="C149" s="8" t="s">
        <v>18</v>
      </c>
      <c r="D149" s="8" t="s">
        <v>13</v>
      </c>
      <c r="E149" s="8" t="s">
        <v>295</v>
      </c>
      <c r="F149" s="15" t="s">
        <v>298</v>
      </c>
      <c r="G149" s="51" t="s">
        <v>15</v>
      </c>
      <c r="H149" s="6">
        <v>394</v>
      </c>
      <c r="I149" s="7">
        <v>0.48</v>
      </c>
      <c r="J149" s="18">
        <v>4</v>
      </c>
      <c r="K149" s="4">
        <v>17</v>
      </c>
      <c r="L149" s="7">
        <v>0.35</v>
      </c>
      <c r="M149" s="4" t="s">
        <v>20</v>
      </c>
      <c r="N149" s="8" t="s">
        <v>18</v>
      </c>
    </row>
    <row r="150" spans="1:14" x14ac:dyDescent="0.25">
      <c r="A150" s="8" t="s">
        <v>302</v>
      </c>
      <c r="B150" s="8" t="s">
        <v>291</v>
      </c>
      <c r="C150" s="8" t="s">
        <v>18</v>
      </c>
      <c r="D150" s="8" t="s">
        <v>13</v>
      </c>
      <c r="E150" s="8" t="s">
        <v>295</v>
      </c>
      <c r="F150" s="15" t="s">
        <v>303</v>
      </c>
      <c r="G150" s="51" t="s">
        <v>15</v>
      </c>
      <c r="H150" s="6">
        <v>324</v>
      </c>
      <c r="I150" s="7">
        <v>0.8</v>
      </c>
      <c r="J150" s="18">
        <v>4</v>
      </c>
      <c r="K150" s="4">
        <v>17</v>
      </c>
      <c r="L150" s="7">
        <v>0.12</v>
      </c>
      <c r="M150" s="6">
        <v>222</v>
      </c>
      <c r="N150" s="8" t="s">
        <v>18</v>
      </c>
    </row>
    <row r="151" spans="1:14" x14ac:dyDescent="0.25">
      <c r="A151" s="8" t="s">
        <v>294</v>
      </c>
      <c r="B151" s="8" t="s">
        <v>291</v>
      </c>
      <c r="C151" s="8" t="s">
        <v>18</v>
      </c>
      <c r="D151" s="8" t="s">
        <v>13</v>
      </c>
      <c r="E151" s="8" t="s">
        <v>295</v>
      </c>
      <c r="F151" s="15" t="s">
        <v>296</v>
      </c>
      <c r="G151" s="51" t="s">
        <v>15</v>
      </c>
      <c r="H151" s="6">
        <v>978</v>
      </c>
      <c r="I151" s="7">
        <v>0.25</v>
      </c>
      <c r="J151" s="27">
        <v>4</v>
      </c>
      <c r="K151" s="4">
        <v>17</v>
      </c>
      <c r="L151" s="7">
        <v>0.41</v>
      </c>
      <c r="M151" s="4" t="s">
        <v>20</v>
      </c>
      <c r="N151" s="8" t="s">
        <v>18</v>
      </c>
    </row>
    <row r="152" spans="1:14" ht="30" x14ac:dyDescent="0.25">
      <c r="A152" s="8" t="s">
        <v>66</v>
      </c>
      <c r="B152" s="8" t="s">
        <v>291</v>
      </c>
      <c r="C152" s="8" t="s">
        <v>15</v>
      </c>
      <c r="D152" s="8" t="s">
        <v>13</v>
      </c>
      <c r="E152" s="8" t="s">
        <v>295</v>
      </c>
      <c r="F152" s="15" t="s">
        <v>308</v>
      </c>
      <c r="G152" s="51" t="s">
        <v>15</v>
      </c>
      <c r="H152" s="4" t="s">
        <v>96</v>
      </c>
      <c r="I152" s="7" t="s">
        <v>51</v>
      </c>
      <c r="J152" s="18" t="s">
        <v>51</v>
      </c>
      <c r="K152" s="4">
        <v>20</v>
      </c>
      <c r="L152" s="5">
        <v>0.7</v>
      </c>
      <c r="M152" s="11" t="s">
        <v>508</v>
      </c>
      <c r="N152" s="8" t="s">
        <v>18</v>
      </c>
    </row>
    <row r="153" spans="1:14" x14ac:dyDescent="0.25">
      <c r="A153" s="8" t="s">
        <v>299</v>
      </c>
      <c r="B153" s="8" t="s">
        <v>291</v>
      </c>
      <c r="C153" s="8" t="s">
        <v>18</v>
      </c>
      <c r="D153" s="8" t="s">
        <v>13</v>
      </c>
      <c r="E153" s="8" t="s">
        <v>295</v>
      </c>
      <c r="F153" s="15" t="s">
        <v>300</v>
      </c>
      <c r="G153" s="51" t="s">
        <v>15</v>
      </c>
      <c r="H153" s="6">
        <v>492</v>
      </c>
      <c r="I153" s="7">
        <v>0.21</v>
      </c>
      <c r="J153" s="18">
        <v>4</v>
      </c>
      <c r="K153" s="4">
        <v>17</v>
      </c>
      <c r="L153" s="7">
        <v>0.06</v>
      </c>
      <c r="M153" s="4" t="s">
        <v>20</v>
      </c>
      <c r="N153" s="8" t="s">
        <v>18</v>
      </c>
    </row>
    <row r="154" spans="1:14" x14ac:dyDescent="0.25">
      <c r="A154" s="8" t="s">
        <v>294</v>
      </c>
      <c r="B154" s="8" t="s">
        <v>291</v>
      </c>
      <c r="C154" s="8" t="s">
        <v>18</v>
      </c>
      <c r="D154" s="8" t="s">
        <v>13</v>
      </c>
      <c r="E154" s="8" t="s">
        <v>295</v>
      </c>
      <c r="F154" s="15" t="s">
        <v>297</v>
      </c>
      <c r="G154" s="51" t="s">
        <v>15</v>
      </c>
      <c r="H154" s="57">
        <v>242</v>
      </c>
      <c r="I154" s="43">
        <v>0.66</v>
      </c>
      <c r="J154" s="18">
        <v>4</v>
      </c>
      <c r="K154" s="4">
        <v>7</v>
      </c>
      <c r="L154" s="7">
        <v>0.43</v>
      </c>
      <c r="M154" s="4" t="s">
        <v>20</v>
      </c>
      <c r="N154" s="8" t="s">
        <v>18</v>
      </c>
    </row>
    <row r="155" spans="1:14" ht="60" x14ac:dyDescent="0.25">
      <c r="A155" s="8" t="s">
        <v>305</v>
      </c>
      <c r="B155" s="8" t="s">
        <v>291</v>
      </c>
      <c r="C155" s="8" t="s">
        <v>18</v>
      </c>
      <c r="D155" s="8" t="s">
        <v>13</v>
      </c>
      <c r="E155" s="8" t="s">
        <v>295</v>
      </c>
      <c r="F155" s="15" t="s">
        <v>306</v>
      </c>
      <c r="G155" s="51" t="s">
        <v>15</v>
      </c>
      <c r="H155" s="6" t="s">
        <v>307</v>
      </c>
      <c r="I155" s="6" t="s">
        <v>307</v>
      </c>
      <c r="J155" s="6" t="s">
        <v>51</v>
      </c>
      <c r="K155" s="10">
        <v>40</v>
      </c>
      <c r="L155" s="5">
        <v>0.43</v>
      </c>
      <c r="M155" s="6" t="s">
        <v>519</v>
      </c>
      <c r="N155" s="8" t="s">
        <v>18</v>
      </c>
    </row>
    <row r="156" spans="1:14" x14ac:dyDescent="0.25">
      <c r="A156" s="8" t="s">
        <v>299</v>
      </c>
      <c r="B156" s="8" t="s">
        <v>291</v>
      </c>
      <c r="C156" s="8" t="s">
        <v>18</v>
      </c>
      <c r="D156" s="8" t="s">
        <v>13</v>
      </c>
      <c r="E156" s="8" t="s">
        <v>295</v>
      </c>
      <c r="F156" s="15" t="s">
        <v>301</v>
      </c>
      <c r="G156" s="51" t="s">
        <v>15</v>
      </c>
      <c r="H156" s="6">
        <v>224</v>
      </c>
      <c r="I156" s="7">
        <v>0.78</v>
      </c>
      <c r="J156" s="18">
        <v>4</v>
      </c>
      <c r="K156" s="4">
        <v>17</v>
      </c>
      <c r="L156" s="7">
        <v>0.24</v>
      </c>
      <c r="M156" s="4" t="s">
        <v>20</v>
      </c>
      <c r="N156" s="8" t="s">
        <v>18</v>
      </c>
    </row>
    <row r="157" spans="1:14" ht="30" x14ac:dyDescent="0.25">
      <c r="A157" s="8" t="s">
        <v>302</v>
      </c>
      <c r="B157" s="8" t="s">
        <v>291</v>
      </c>
      <c r="C157" s="8" t="s">
        <v>18</v>
      </c>
      <c r="D157" s="8" t="s">
        <v>13</v>
      </c>
      <c r="E157" s="8" t="s">
        <v>295</v>
      </c>
      <c r="F157" s="15" t="s">
        <v>304</v>
      </c>
      <c r="G157" s="51" t="s">
        <v>15</v>
      </c>
      <c r="H157" s="6">
        <v>277</v>
      </c>
      <c r="I157" s="7">
        <v>0.59</v>
      </c>
      <c r="J157" s="18">
        <v>4</v>
      </c>
      <c r="K157" s="4">
        <v>17</v>
      </c>
      <c r="L157" s="7">
        <v>0.12</v>
      </c>
      <c r="M157" s="4">
        <v>225</v>
      </c>
      <c r="N157" s="8" t="s">
        <v>18</v>
      </c>
    </row>
    <row r="158" spans="1:14" ht="30" x14ac:dyDescent="0.25">
      <c r="A158" s="8" t="s">
        <v>22</v>
      </c>
      <c r="B158" s="8" t="s">
        <v>16</v>
      </c>
      <c r="C158" s="8" t="s">
        <v>18</v>
      </c>
      <c r="D158" s="8" t="s">
        <v>13</v>
      </c>
      <c r="E158" s="8" t="s">
        <v>14</v>
      </c>
      <c r="F158" s="8" t="s">
        <v>22</v>
      </c>
      <c r="G158" s="51" t="s">
        <v>15</v>
      </c>
      <c r="H158" s="4">
        <v>146</v>
      </c>
      <c r="I158" s="7">
        <v>0.6</v>
      </c>
      <c r="J158" s="18">
        <v>4</v>
      </c>
      <c r="K158" s="4">
        <v>49</v>
      </c>
      <c r="L158" s="7">
        <v>0.18</v>
      </c>
      <c r="M158" s="6" t="s">
        <v>23</v>
      </c>
      <c r="N158" s="3" t="s">
        <v>18</v>
      </c>
    </row>
    <row r="159" spans="1:14" x14ac:dyDescent="0.25">
      <c r="A159" s="8" t="s">
        <v>22</v>
      </c>
      <c r="B159" s="8" t="s">
        <v>16</v>
      </c>
      <c r="C159" s="8" t="s">
        <v>18</v>
      </c>
      <c r="D159" s="8" t="s">
        <v>13</v>
      </c>
      <c r="E159" s="8" t="s">
        <v>14</v>
      </c>
      <c r="F159" s="8" t="s">
        <v>24</v>
      </c>
      <c r="G159" s="51" t="s">
        <v>15</v>
      </c>
      <c r="H159" s="4">
        <v>112</v>
      </c>
      <c r="I159" s="7">
        <v>0.71</v>
      </c>
      <c r="J159" s="18">
        <v>4</v>
      </c>
      <c r="K159" s="4">
        <v>32</v>
      </c>
      <c r="L159" s="7">
        <v>0.09</v>
      </c>
      <c r="M159" s="6" t="s">
        <v>20</v>
      </c>
      <c r="N159" s="3" t="s">
        <v>18</v>
      </c>
    </row>
    <row r="160" spans="1:14" x14ac:dyDescent="0.25">
      <c r="A160" s="8" t="s">
        <v>19</v>
      </c>
      <c r="B160" s="8" t="s">
        <v>16</v>
      </c>
      <c r="C160" s="8" t="s">
        <v>18</v>
      </c>
      <c r="D160" s="8" t="s">
        <v>13</v>
      </c>
      <c r="E160" s="8" t="s">
        <v>14</v>
      </c>
      <c r="F160" s="8" t="s">
        <v>19</v>
      </c>
      <c r="G160" s="51" t="s">
        <v>15</v>
      </c>
      <c r="H160" s="6">
        <v>295</v>
      </c>
      <c r="I160" s="7">
        <v>0.16</v>
      </c>
      <c r="J160" s="18">
        <v>4</v>
      </c>
      <c r="K160" s="4">
        <v>17</v>
      </c>
      <c r="L160" s="5">
        <v>0.18</v>
      </c>
      <c r="M160" s="6" t="s">
        <v>20</v>
      </c>
      <c r="N160" s="3" t="s">
        <v>18</v>
      </c>
    </row>
    <row r="161" spans="1:14" ht="30" x14ac:dyDescent="0.25">
      <c r="A161" s="8" t="s">
        <v>12</v>
      </c>
      <c r="B161" s="8" t="s">
        <v>16</v>
      </c>
      <c r="C161" s="8" t="s">
        <v>18</v>
      </c>
      <c r="D161" s="8" t="s">
        <v>13</v>
      </c>
      <c r="E161" s="8" t="s">
        <v>14</v>
      </c>
      <c r="F161" s="8" t="s">
        <v>12</v>
      </c>
      <c r="G161" s="51" t="s">
        <v>15</v>
      </c>
      <c r="H161" s="10">
        <v>153</v>
      </c>
      <c r="I161" s="5">
        <v>0.28000000000000003</v>
      </c>
      <c r="J161" s="18">
        <v>4</v>
      </c>
      <c r="K161" s="4">
        <v>30</v>
      </c>
      <c r="L161" s="5">
        <v>7.0000000000000007E-2</v>
      </c>
      <c r="M161" s="6" t="s">
        <v>17</v>
      </c>
      <c r="N161" s="3" t="s">
        <v>18</v>
      </c>
    </row>
    <row r="162" spans="1:14" x14ac:dyDescent="0.25">
      <c r="A162" s="8" t="s">
        <v>21</v>
      </c>
      <c r="B162" s="8" t="s">
        <v>16</v>
      </c>
      <c r="C162" s="8" t="s">
        <v>18</v>
      </c>
      <c r="D162" s="8" t="s">
        <v>13</v>
      </c>
      <c r="E162" s="8" t="s">
        <v>14</v>
      </c>
      <c r="F162" s="8" t="s">
        <v>21</v>
      </c>
      <c r="G162" s="51" t="s">
        <v>15</v>
      </c>
      <c r="H162" s="6">
        <v>815</v>
      </c>
      <c r="I162" s="7">
        <v>0.7</v>
      </c>
      <c r="J162" s="18">
        <v>4</v>
      </c>
      <c r="K162" s="4">
        <v>18</v>
      </c>
      <c r="L162" s="7">
        <v>0.17</v>
      </c>
      <c r="M162" s="6" t="s">
        <v>20</v>
      </c>
      <c r="N162" s="3" t="s">
        <v>18</v>
      </c>
    </row>
    <row r="163" spans="1:14" ht="60" x14ac:dyDescent="0.25">
      <c r="A163" s="8" t="s">
        <v>39</v>
      </c>
      <c r="B163" s="8" t="s">
        <v>16</v>
      </c>
      <c r="C163" s="8" t="s">
        <v>18</v>
      </c>
      <c r="D163" s="8" t="s">
        <v>13</v>
      </c>
      <c r="E163" s="8" t="s">
        <v>14</v>
      </c>
      <c r="F163" s="8" t="s">
        <v>40</v>
      </c>
      <c r="G163" s="51" t="s">
        <v>15</v>
      </c>
      <c r="H163" s="4">
        <v>829</v>
      </c>
      <c r="I163" s="7">
        <v>0.84</v>
      </c>
      <c r="J163" s="18">
        <v>6</v>
      </c>
      <c r="K163" s="10">
        <v>162</v>
      </c>
      <c r="L163" s="5">
        <v>0.3</v>
      </c>
      <c r="M163" s="6" t="s">
        <v>545</v>
      </c>
      <c r="N163" s="3" t="s">
        <v>18</v>
      </c>
    </row>
    <row r="164" spans="1:14" ht="30" x14ac:dyDescent="0.25">
      <c r="A164" s="8" t="s">
        <v>33</v>
      </c>
      <c r="B164" s="8" t="s">
        <v>16</v>
      </c>
      <c r="C164" s="8" t="s">
        <v>18</v>
      </c>
      <c r="D164" s="8" t="s">
        <v>13</v>
      </c>
      <c r="E164" s="8" t="s">
        <v>14</v>
      </c>
      <c r="F164" s="8" t="s">
        <v>34</v>
      </c>
      <c r="G164" s="51" t="s">
        <v>15</v>
      </c>
      <c r="H164" s="6" t="s">
        <v>584</v>
      </c>
      <c r="I164" s="7">
        <v>0.61</v>
      </c>
      <c r="J164" s="18">
        <v>2</v>
      </c>
      <c r="K164" s="4">
        <v>10</v>
      </c>
      <c r="L164" s="7">
        <v>0.3</v>
      </c>
      <c r="M164" s="6">
        <v>131</v>
      </c>
      <c r="N164" s="3" t="s">
        <v>18</v>
      </c>
    </row>
    <row r="165" spans="1:14" x14ac:dyDescent="0.25">
      <c r="A165" s="8" t="s">
        <v>29</v>
      </c>
      <c r="B165" s="8" t="s">
        <v>16</v>
      </c>
      <c r="C165" s="8" t="s">
        <v>18</v>
      </c>
      <c r="D165" s="8" t="s">
        <v>13</v>
      </c>
      <c r="E165" s="8" t="s">
        <v>14</v>
      </c>
      <c r="F165" s="8" t="s">
        <v>29</v>
      </c>
      <c r="G165" s="51" t="s">
        <v>15</v>
      </c>
      <c r="H165" s="6">
        <v>112</v>
      </c>
      <c r="I165" s="7">
        <v>0.68</v>
      </c>
      <c r="J165" s="18">
        <v>4</v>
      </c>
      <c r="K165" s="4">
        <v>12</v>
      </c>
      <c r="L165" s="7">
        <v>0.42</v>
      </c>
      <c r="M165" s="6" t="s">
        <v>30</v>
      </c>
      <c r="N165" s="3" t="s">
        <v>18</v>
      </c>
    </row>
    <row r="166" spans="1:14" ht="30" x14ac:dyDescent="0.25">
      <c r="A166" s="8" t="s">
        <v>299</v>
      </c>
      <c r="B166" s="8" t="s">
        <v>291</v>
      </c>
      <c r="C166" s="8"/>
      <c r="D166" s="8" t="s">
        <v>70</v>
      </c>
      <c r="E166" s="15" t="s">
        <v>358</v>
      </c>
      <c r="F166" s="22" t="s">
        <v>506</v>
      </c>
      <c r="G166" s="29" t="s">
        <v>15</v>
      </c>
      <c r="H166" s="23">
        <v>1979</v>
      </c>
      <c r="I166" s="5">
        <v>0.52</v>
      </c>
      <c r="J166" s="18">
        <v>4</v>
      </c>
      <c r="K166" s="10">
        <v>24</v>
      </c>
      <c r="L166" s="5">
        <v>0.38</v>
      </c>
      <c r="M166" s="11" t="s">
        <v>507</v>
      </c>
      <c r="N166" s="8" t="s">
        <v>18</v>
      </c>
    </row>
    <row r="167" spans="1:14" ht="30" x14ac:dyDescent="0.25">
      <c r="A167" s="3" t="s">
        <v>66</v>
      </c>
      <c r="B167" s="22" t="s">
        <v>611</v>
      </c>
      <c r="C167" s="22" t="s">
        <v>15</v>
      </c>
      <c r="D167" s="8" t="s">
        <v>70</v>
      </c>
      <c r="E167" s="15" t="s">
        <v>358</v>
      </c>
      <c r="F167" s="22" t="s">
        <v>454</v>
      </c>
      <c r="G167" s="29" t="s">
        <v>15</v>
      </c>
      <c r="H167" s="23" t="s">
        <v>96</v>
      </c>
      <c r="I167" s="5" t="s">
        <v>51</v>
      </c>
      <c r="J167" s="18" t="s">
        <v>51</v>
      </c>
      <c r="K167" s="10" t="s">
        <v>96</v>
      </c>
      <c r="L167" s="10" t="s">
        <v>51</v>
      </c>
      <c r="M167" s="10" t="s">
        <v>20</v>
      </c>
      <c r="N167" s="29" t="s">
        <v>18</v>
      </c>
    </row>
    <row r="168" spans="1:14" x14ac:dyDescent="0.25">
      <c r="A168" s="8" t="s">
        <v>319</v>
      </c>
      <c r="B168" s="8" t="s">
        <v>291</v>
      </c>
      <c r="C168" s="8" t="s">
        <v>18</v>
      </c>
      <c r="D168" s="8" t="s">
        <v>13</v>
      </c>
      <c r="E168" s="8" t="s">
        <v>311</v>
      </c>
      <c r="F168" s="15" t="s">
        <v>319</v>
      </c>
      <c r="G168" s="51" t="s">
        <v>15</v>
      </c>
      <c r="H168" s="25">
        <v>396</v>
      </c>
      <c r="I168" s="7">
        <v>0.55000000000000004</v>
      </c>
      <c r="J168" s="27">
        <v>4</v>
      </c>
      <c r="K168" s="4">
        <v>8</v>
      </c>
      <c r="L168" s="7">
        <v>0.38</v>
      </c>
      <c r="M168" s="4" t="s">
        <v>20</v>
      </c>
      <c r="N168" s="8" t="s">
        <v>18</v>
      </c>
    </row>
    <row r="169" spans="1:14" x14ac:dyDescent="0.25">
      <c r="A169" s="8" t="s">
        <v>321</v>
      </c>
      <c r="B169" s="8" t="s">
        <v>291</v>
      </c>
      <c r="C169" s="8" t="s">
        <v>18</v>
      </c>
      <c r="D169" s="8" t="s">
        <v>13</v>
      </c>
      <c r="E169" s="8" t="s">
        <v>311</v>
      </c>
      <c r="F169" s="15" t="s">
        <v>321</v>
      </c>
      <c r="G169" s="51" t="s">
        <v>15</v>
      </c>
      <c r="H169" s="23">
        <v>1244</v>
      </c>
      <c r="I169" s="5">
        <v>0.95</v>
      </c>
      <c r="J169" s="20">
        <v>7</v>
      </c>
      <c r="K169" s="10">
        <v>136</v>
      </c>
      <c r="L169" s="5">
        <v>0.15</v>
      </c>
      <c r="M169" s="6" t="s">
        <v>322</v>
      </c>
      <c r="N169" s="8" t="s">
        <v>18</v>
      </c>
    </row>
    <row r="170" spans="1:14" x14ac:dyDescent="0.25">
      <c r="A170" s="8" t="s">
        <v>315</v>
      </c>
      <c r="B170" s="8" t="s">
        <v>291</v>
      </c>
      <c r="C170" s="8" t="s">
        <v>18</v>
      </c>
      <c r="D170" s="8" t="s">
        <v>13</v>
      </c>
      <c r="E170" s="8" t="s">
        <v>311</v>
      </c>
      <c r="F170" s="15" t="s">
        <v>315</v>
      </c>
      <c r="G170" s="51" t="s">
        <v>15</v>
      </c>
      <c r="H170" s="21">
        <v>398</v>
      </c>
      <c r="I170" s="5">
        <v>0.47</v>
      </c>
      <c r="J170" s="18">
        <v>4</v>
      </c>
      <c r="K170" s="4">
        <v>18</v>
      </c>
      <c r="L170" s="7">
        <v>0.17</v>
      </c>
      <c r="M170" s="4" t="s">
        <v>20</v>
      </c>
      <c r="N170" s="8" t="s">
        <v>18</v>
      </c>
    </row>
    <row r="171" spans="1:14" ht="30" x14ac:dyDescent="0.25">
      <c r="A171" s="8" t="s">
        <v>316</v>
      </c>
      <c r="B171" s="8" t="s">
        <v>291</v>
      </c>
      <c r="C171" s="8" t="s">
        <v>18</v>
      </c>
      <c r="D171" s="8" t="s">
        <v>13</v>
      </c>
      <c r="E171" s="8" t="s">
        <v>311</v>
      </c>
      <c r="F171" s="15" t="s">
        <v>316</v>
      </c>
      <c r="G171" s="51" t="s">
        <v>15</v>
      </c>
      <c r="H171" s="21">
        <v>428</v>
      </c>
      <c r="I171" s="5">
        <v>0.49</v>
      </c>
      <c r="J171" s="18">
        <v>4</v>
      </c>
      <c r="K171" s="4">
        <v>8</v>
      </c>
      <c r="L171" s="5">
        <v>0.25</v>
      </c>
      <c r="M171" s="6" t="s">
        <v>317</v>
      </c>
      <c r="N171" s="8" t="s">
        <v>18</v>
      </c>
    </row>
    <row r="172" spans="1:14" ht="30" x14ac:dyDescent="0.25">
      <c r="A172" s="8" t="s">
        <v>66</v>
      </c>
      <c r="B172" s="8" t="s">
        <v>291</v>
      </c>
      <c r="C172" s="8" t="s">
        <v>15</v>
      </c>
      <c r="D172" s="8" t="s">
        <v>13</v>
      </c>
      <c r="E172" s="8" t="s">
        <v>311</v>
      </c>
      <c r="F172" s="15" t="s">
        <v>308</v>
      </c>
      <c r="G172" s="51" t="s">
        <v>15</v>
      </c>
      <c r="H172" s="4" t="s">
        <v>96</v>
      </c>
      <c r="I172" s="7" t="s">
        <v>51</v>
      </c>
      <c r="J172" s="18" t="s">
        <v>51</v>
      </c>
      <c r="K172" s="4">
        <v>20</v>
      </c>
      <c r="L172" s="5">
        <v>0.7</v>
      </c>
      <c r="M172" s="11" t="s">
        <v>309</v>
      </c>
      <c r="N172" s="8" t="s">
        <v>18</v>
      </c>
    </row>
    <row r="173" spans="1:14" ht="30" x14ac:dyDescent="0.25">
      <c r="A173" s="8" t="s">
        <v>313</v>
      </c>
      <c r="B173" s="8" t="s">
        <v>291</v>
      </c>
      <c r="C173" s="8" t="s">
        <v>18</v>
      </c>
      <c r="D173" s="8" t="s">
        <v>13</v>
      </c>
      <c r="E173" s="8" t="s">
        <v>311</v>
      </c>
      <c r="F173" s="15" t="s">
        <v>314</v>
      </c>
      <c r="G173" s="51" t="s">
        <v>15</v>
      </c>
      <c r="H173" s="21">
        <v>1083</v>
      </c>
      <c r="I173" s="5">
        <v>0.3</v>
      </c>
      <c r="J173" s="18">
        <v>4</v>
      </c>
      <c r="K173" s="4">
        <v>32</v>
      </c>
      <c r="L173" s="7">
        <v>0.06</v>
      </c>
      <c r="M173" s="6" t="s">
        <v>528</v>
      </c>
      <c r="N173" s="8" t="s">
        <v>18</v>
      </c>
    </row>
    <row r="174" spans="1:14" ht="30" x14ac:dyDescent="0.25">
      <c r="A174" s="8" t="s">
        <v>310</v>
      </c>
      <c r="B174" s="8" t="s">
        <v>291</v>
      </c>
      <c r="C174" s="8" t="s">
        <v>18</v>
      </c>
      <c r="D174" s="8" t="s">
        <v>13</v>
      </c>
      <c r="E174" s="8" t="s">
        <v>311</v>
      </c>
      <c r="F174" s="15" t="s">
        <v>310</v>
      </c>
      <c r="G174" s="51" t="s">
        <v>15</v>
      </c>
      <c r="H174" s="11">
        <v>92</v>
      </c>
      <c r="I174" s="5">
        <v>0.09</v>
      </c>
      <c r="J174" s="18">
        <v>4</v>
      </c>
      <c r="K174" s="4" t="s">
        <v>96</v>
      </c>
      <c r="L174" s="56" t="s">
        <v>51</v>
      </c>
      <c r="M174" s="6" t="s">
        <v>312</v>
      </c>
      <c r="N174" s="8" t="s">
        <v>18</v>
      </c>
    </row>
    <row r="175" spans="1:14" ht="75" x14ac:dyDescent="0.25">
      <c r="A175" s="8" t="s">
        <v>305</v>
      </c>
      <c r="B175" s="8" t="s">
        <v>291</v>
      </c>
      <c r="C175" s="8" t="s">
        <v>18</v>
      </c>
      <c r="D175" s="8" t="s">
        <v>13</v>
      </c>
      <c r="E175" s="8" t="s">
        <v>311</v>
      </c>
      <c r="F175" s="15" t="s">
        <v>306</v>
      </c>
      <c r="G175" s="51" t="s">
        <v>15</v>
      </c>
      <c r="H175" s="6" t="s">
        <v>307</v>
      </c>
      <c r="I175" s="6" t="s">
        <v>307</v>
      </c>
      <c r="J175" s="6" t="s">
        <v>51</v>
      </c>
      <c r="K175" s="10">
        <v>40</v>
      </c>
      <c r="L175" s="5">
        <v>0.43</v>
      </c>
      <c r="M175" s="6" t="s">
        <v>520</v>
      </c>
      <c r="N175" s="8" t="s">
        <v>18</v>
      </c>
    </row>
    <row r="176" spans="1:14" x14ac:dyDescent="0.25">
      <c r="A176" s="8" t="s">
        <v>302</v>
      </c>
      <c r="B176" s="8" t="s">
        <v>291</v>
      </c>
      <c r="C176" s="8" t="s">
        <v>18</v>
      </c>
      <c r="D176" s="8" t="s">
        <v>13</v>
      </c>
      <c r="E176" s="8" t="s">
        <v>311</v>
      </c>
      <c r="F176" s="15" t="s">
        <v>320</v>
      </c>
      <c r="G176" s="51" t="s">
        <v>15</v>
      </c>
      <c r="H176" s="26">
        <v>531</v>
      </c>
      <c r="I176" s="7">
        <v>0.56000000000000005</v>
      </c>
      <c r="J176" s="18">
        <v>4</v>
      </c>
      <c r="K176" s="4">
        <v>10</v>
      </c>
      <c r="L176" s="7">
        <v>0.1</v>
      </c>
      <c r="M176" s="4" t="s">
        <v>20</v>
      </c>
      <c r="N176" s="8" t="s">
        <v>18</v>
      </c>
    </row>
    <row r="177" spans="1:14" x14ac:dyDescent="0.25">
      <c r="A177" s="36" t="s">
        <v>318</v>
      </c>
      <c r="B177" s="36" t="s">
        <v>291</v>
      </c>
      <c r="C177" s="36" t="s">
        <v>18</v>
      </c>
      <c r="D177" s="36" t="s">
        <v>13</v>
      </c>
      <c r="E177" s="36" t="s">
        <v>311</v>
      </c>
      <c r="F177" s="37" t="s">
        <v>318</v>
      </c>
      <c r="G177" s="105" t="s">
        <v>15</v>
      </c>
      <c r="H177" s="40">
        <v>192</v>
      </c>
      <c r="I177" s="43">
        <v>0.69</v>
      </c>
      <c r="J177" s="46">
        <v>4</v>
      </c>
      <c r="K177" s="39">
        <v>8</v>
      </c>
      <c r="L177" s="48">
        <v>1</v>
      </c>
      <c r="M177" s="39" t="s">
        <v>20</v>
      </c>
      <c r="N177" s="36" t="s">
        <v>18</v>
      </c>
    </row>
    <row r="178" spans="1:14" ht="30" x14ac:dyDescent="0.25">
      <c r="A178" s="8" t="s">
        <v>66</v>
      </c>
      <c r="B178" s="8" t="s">
        <v>16</v>
      </c>
      <c r="C178" s="8" t="s">
        <v>15</v>
      </c>
      <c r="D178" s="8" t="s">
        <v>70</v>
      </c>
      <c r="E178" s="15" t="s">
        <v>71</v>
      </c>
      <c r="F178" s="15" t="s">
        <v>72</v>
      </c>
      <c r="G178" s="51" t="s">
        <v>15</v>
      </c>
      <c r="H178" s="10" t="s">
        <v>50</v>
      </c>
      <c r="I178" s="4" t="s">
        <v>51</v>
      </c>
      <c r="J178" s="6" t="s">
        <v>51</v>
      </c>
      <c r="K178" s="10" t="s">
        <v>96</v>
      </c>
      <c r="L178" s="4" t="s">
        <v>51</v>
      </c>
      <c r="M178" s="11">
        <v>93</v>
      </c>
      <c r="N178" s="3" t="s">
        <v>18</v>
      </c>
    </row>
    <row r="179" spans="1:14" ht="30" x14ac:dyDescent="0.25">
      <c r="A179" s="3" t="s">
        <v>66</v>
      </c>
      <c r="B179" s="22" t="s">
        <v>611</v>
      </c>
      <c r="C179" s="8" t="s">
        <v>15</v>
      </c>
      <c r="D179" s="3" t="s">
        <v>70</v>
      </c>
      <c r="E179" s="22" t="s">
        <v>71</v>
      </c>
      <c r="F179" s="22" t="s">
        <v>452</v>
      </c>
      <c r="G179" s="50" t="s">
        <v>15</v>
      </c>
      <c r="H179" s="10" t="s">
        <v>96</v>
      </c>
      <c r="I179" s="10" t="s">
        <v>51</v>
      </c>
      <c r="J179" s="11" t="s">
        <v>51</v>
      </c>
      <c r="K179" s="10" t="s">
        <v>96</v>
      </c>
      <c r="L179" s="11" t="s">
        <v>51</v>
      </c>
      <c r="M179" s="10"/>
      <c r="N179" s="29" t="s">
        <v>18</v>
      </c>
    </row>
    <row r="180" spans="1:14" x14ac:dyDescent="0.25">
      <c r="A180" s="8" t="s">
        <v>47</v>
      </c>
      <c r="B180" s="8" t="s">
        <v>16</v>
      </c>
      <c r="C180" s="8" t="s">
        <v>18</v>
      </c>
      <c r="D180" s="8" t="s">
        <v>13</v>
      </c>
      <c r="E180" s="8" t="s">
        <v>42</v>
      </c>
      <c r="F180" s="135" t="s">
        <v>48</v>
      </c>
      <c r="G180" s="136" t="s">
        <v>15</v>
      </c>
      <c r="H180" s="109">
        <v>1297</v>
      </c>
      <c r="I180" s="30">
        <v>0.51</v>
      </c>
      <c r="J180" s="137">
        <v>4</v>
      </c>
      <c r="K180" s="62">
        <v>14</v>
      </c>
      <c r="L180" s="30">
        <v>0.28999999999999998</v>
      </c>
      <c r="M180" s="138" t="s">
        <v>20</v>
      </c>
      <c r="N180" s="139" t="s">
        <v>15</v>
      </c>
    </row>
    <row r="181" spans="1:14" ht="30" x14ac:dyDescent="0.25">
      <c r="A181" s="8" t="s">
        <v>41</v>
      </c>
      <c r="B181" s="8" t="s">
        <v>16</v>
      </c>
      <c r="C181" s="8" t="s">
        <v>18</v>
      </c>
      <c r="D181" s="8" t="s">
        <v>13</v>
      </c>
      <c r="E181" s="8" t="s">
        <v>42</v>
      </c>
      <c r="F181" s="8" t="s">
        <v>41</v>
      </c>
      <c r="G181" s="51" t="s">
        <v>15</v>
      </c>
      <c r="H181" s="110">
        <v>866</v>
      </c>
      <c r="I181" s="49">
        <v>0.7</v>
      </c>
      <c r="J181" s="140">
        <v>5</v>
      </c>
      <c r="K181" s="35">
        <v>24</v>
      </c>
      <c r="L181" s="49">
        <v>0.79</v>
      </c>
      <c r="M181" s="130" t="s">
        <v>43</v>
      </c>
      <c r="N181" s="88" t="s">
        <v>18</v>
      </c>
    </row>
    <row r="182" spans="1:14" x14ac:dyDescent="0.25">
      <c r="A182" s="8" t="s">
        <v>44</v>
      </c>
      <c r="B182" s="8" t="s">
        <v>16</v>
      </c>
      <c r="C182" s="8" t="s">
        <v>18</v>
      </c>
      <c r="D182" s="8" t="s">
        <v>13</v>
      </c>
      <c r="E182" s="8" t="s">
        <v>42</v>
      </c>
      <c r="F182" s="8" t="s">
        <v>45</v>
      </c>
      <c r="G182" s="51" t="s">
        <v>15</v>
      </c>
      <c r="H182" s="23">
        <v>519</v>
      </c>
      <c r="I182" s="5">
        <v>0.81</v>
      </c>
      <c r="J182" s="20">
        <v>4</v>
      </c>
      <c r="K182" s="10">
        <v>21</v>
      </c>
      <c r="L182" s="5">
        <v>0.43</v>
      </c>
      <c r="M182" s="11" t="s">
        <v>46</v>
      </c>
      <c r="N182" s="3" t="s">
        <v>18</v>
      </c>
    </row>
    <row r="183" spans="1:14" x14ac:dyDescent="0.25">
      <c r="A183" s="36" t="s">
        <v>25</v>
      </c>
      <c r="B183" s="36" t="s">
        <v>16</v>
      </c>
      <c r="C183" s="36" t="s">
        <v>18</v>
      </c>
      <c r="D183" s="36" t="s">
        <v>13</v>
      </c>
      <c r="E183" s="36" t="s">
        <v>42</v>
      </c>
      <c r="F183" s="36" t="s">
        <v>25</v>
      </c>
      <c r="G183" s="105" t="s">
        <v>15</v>
      </c>
      <c r="H183" s="41">
        <v>191</v>
      </c>
      <c r="I183" s="43">
        <v>0.96</v>
      </c>
      <c r="J183" s="46">
        <v>4</v>
      </c>
      <c r="K183" s="47">
        <v>26</v>
      </c>
      <c r="L183" s="43">
        <v>0.5</v>
      </c>
      <c r="M183" s="57" t="s">
        <v>20</v>
      </c>
      <c r="N183" s="61" t="s">
        <v>18</v>
      </c>
    </row>
    <row r="184" spans="1:14" x14ac:dyDescent="0.25">
      <c r="A184" s="8" t="s">
        <v>321</v>
      </c>
      <c r="B184" s="8" t="s">
        <v>291</v>
      </c>
      <c r="C184" s="8" t="s">
        <v>18</v>
      </c>
      <c r="D184" s="8" t="s">
        <v>13</v>
      </c>
      <c r="E184" s="8" t="s">
        <v>324</v>
      </c>
      <c r="F184" s="37" t="s">
        <v>321</v>
      </c>
      <c r="G184" s="105" t="s">
        <v>15</v>
      </c>
      <c r="H184" s="78">
        <v>1244</v>
      </c>
      <c r="I184" s="48">
        <v>0.95</v>
      </c>
      <c r="J184" s="58">
        <v>7</v>
      </c>
      <c r="K184" s="47">
        <v>136</v>
      </c>
      <c r="L184" s="48">
        <v>0.15</v>
      </c>
      <c r="M184" s="57" t="s">
        <v>322</v>
      </c>
      <c r="N184" s="36" t="s">
        <v>18</v>
      </c>
    </row>
    <row r="185" spans="1:14" x14ac:dyDescent="0.25">
      <c r="A185" s="8" t="s">
        <v>326</v>
      </c>
      <c r="B185" s="8" t="s">
        <v>291</v>
      </c>
      <c r="C185" s="8" t="s">
        <v>18</v>
      </c>
      <c r="D185" s="8" t="s">
        <v>13</v>
      </c>
      <c r="E185" s="8" t="s">
        <v>324</v>
      </c>
      <c r="F185" s="15" t="s">
        <v>326</v>
      </c>
      <c r="G185" s="51" t="s">
        <v>15</v>
      </c>
      <c r="H185" s="47">
        <v>492</v>
      </c>
      <c r="I185" s="48">
        <v>0.75</v>
      </c>
      <c r="J185" s="58">
        <v>4</v>
      </c>
      <c r="K185" s="47">
        <v>26</v>
      </c>
      <c r="L185" s="48">
        <v>0.15</v>
      </c>
      <c r="M185" s="59" t="s">
        <v>20</v>
      </c>
      <c r="N185" s="36" t="s">
        <v>18</v>
      </c>
    </row>
    <row r="186" spans="1:14" ht="30" x14ac:dyDescent="0.25">
      <c r="A186" s="8" t="s">
        <v>327</v>
      </c>
      <c r="B186" s="8" t="s">
        <v>291</v>
      </c>
      <c r="C186" s="8" t="s">
        <v>18</v>
      </c>
      <c r="D186" s="8" t="s">
        <v>13</v>
      </c>
      <c r="E186" s="8" t="s">
        <v>324</v>
      </c>
      <c r="F186" s="15" t="s">
        <v>327</v>
      </c>
      <c r="G186" s="51" t="s">
        <v>15</v>
      </c>
      <c r="H186" s="4">
        <v>227</v>
      </c>
      <c r="I186" s="7">
        <v>0.56000000000000005</v>
      </c>
      <c r="J186" s="18">
        <v>3</v>
      </c>
      <c r="K186" s="10">
        <v>9</v>
      </c>
      <c r="L186" s="5">
        <v>0</v>
      </c>
      <c r="M186" s="6" t="s">
        <v>330</v>
      </c>
      <c r="N186" s="8" t="s">
        <v>18</v>
      </c>
    </row>
    <row r="187" spans="1:14" ht="30" x14ac:dyDescent="0.25">
      <c r="A187" s="8" t="s">
        <v>327</v>
      </c>
      <c r="B187" s="8" t="s">
        <v>291</v>
      </c>
      <c r="C187" s="8" t="s">
        <v>18</v>
      </c>
      <c r="D187" s="8" t="s">
        <v>13</v>
      </c>
      <c r="E187" s="8" t="s">
        <v>324</v>
      </c>
      <c r="F187" s="15" t="s">
        <v>328</v>
      </c>
      <c r="G187" s="51" t="s">
        <v>15</v>
      </c>
      <c r="H187" s="10">
        <v>545</v>
      </c>
      <c r="I187" s="5">
        <v>0.21</v>
      </c>
      <c r="J187" s="20">
        <v>4</v>
      </c>
      <c r="K187" s="10">
        <v>9</v>
      </c>
      <c r="L187" s="5">
        <v>0</v>
      </c>
      <c r="M187" s="11" t="s">
        <v>329</v>
      </c>
      <c r="N187" s="8" t="s">
        <v>18</v>
      </c>
    </row>
    <row r="188" spans="1:14" x14ac:dyDescent="0.25">
      <c r="A188" s="8" t="s">
        <v>333</v>
      </c>
      <c r="B188" s="8" t="s">
        <v>291</v>
      </c>
      <c r="C188" s="8" t="s">
        <v>18</v>
      </c>
      <c r="D188" s="8" t="s">
        <v>13</v>
      </c>
      <c r="E188" s="8" t="s">
        <v>324</v>
      </c>
      <c r="F188" s="15" t="s">
        <v>334</v>
      </c>
      <c r="G188" s="51" t="s">
        <v>15</v>
      </c>
      <c r="H188" s="6">
        <v>396</v>
      </c>
      <c r="I188" s="7">
        <v>0.45</v>
      </c>
      <c r="J188" s="18">
        <v>4</v>
      </c>
      <c r="K188" s="10">
        <v>9</v>
      </c>
      <c r="L188" s="7">
        <v>0.22</v>
      </c>
      <c r="M188" s="4" t="s">
        <v>335</v>
      </c>
      <c r="N188" s="8" t="s">
        <v>18</v>
      </c>
    </row>
    <row r="189" spans="1:14" ht="30" x14ac:dyDescent="0.25">
      <c r="A189" s="8" t="s">
        <v>66</v>
      </c>
      <c r="B189" s="8" t="s">
        <v>291</v>
      </c>
      <c r="C189" s="8" t="s">
        <v>15</v>
      </c>
      <c r="D189" s="8" t="s">
        <v>13</v>
      </c>
      <c r="E189" s="8" t="s">
        <v>324</v>
      </c>
      <c r="F189" s="15" t="s">
        <v>308</v>
      </c>
      <c r="G189" s="51" t="s">
        <v>15</v>
      </c>
      <c r="H189" s="4" t="s">
        <v>96</v>
      </c>
      <c r="I189" s="7" t="s">
        <v>51</v>
      </c>
      <c r="J189" s="18" t="s">
        <v>51</v>
      </c>
      <c r="K189" s="4">
        <v>20</v>
      </c>
      <c r="L189" s="5">
        <v>0.7</v>
      </c>
      <c r="M189" s="11" t="s">
        <v>309</v>
      </c>
      <c r="N189" s="8" t="s">
        <v>18</v>
      </c>
    </row>
    <row r="190" spans="1:14" ht="75" x14ac:dyDescent="0.25">
      <c r="A190" s="8" t="s">
        <v>323</v>
      </c>
      <c r="B190" s="8" t="s">
        <v>291</v>
      </c>
      <c r="C190" s="8" t="s">
        <v>18</v>
      </c>
      <c r="D190" s="8" t="s">
        <v>13</v>
      </c>
      <c r="E190" s="8" t="s">
        <v>324</v>
      </c>
      <c r="F190" s="15" t="s">
        <v>325</v>
      </c>
      <c r="G190" s="51" t="s">
        <v>15</v>
      </c>
      <c r="H190" s="10">
        <v>761</v>
      </c>
      <c r="I190" s="5">
        <v>0.45</v>
      </c>
      <c r="J190" s="20">
        <v>4</v>
      </c>
      <c r="K190" s="10">
        <v>9</v>
      </c>
      <c r="L190" s="5">
        <v>0.44</v>
      </c>
      <c r="M190" s="11" t="s">
        <v>525</v>
      </c>
      <c r="N190" s="8" t="s">
        <v>18</v>
      </c>
    </row>
    <row r="191" spans="1:14" ht="30" x14ac:dyDescent="0.25">
      <c r="A191" s="8" t="s">
        <v>327</v>
      </c>
      <c r="B191" s="8" t="s">
        <v>291</v>
      </c>
      <c r="C191" s="8" t="s">
        <v>18</v>
      </c>
      <c r="D191" s="8" t="s">
        <v>13</v>
      </c>
      <c r="E191" s="8" t="s">
        <v>324</v>
      </c>
      <c r="F191" s="15" t="s">
        <v>331</v>
      </c>
      <c r="G191" s="51" t="s">
        <v>15</v>
      </c>
      <c r="H191" s="6">
        <v>412</v>
      </c>
      <c r="I191" s="7">
        <v>0.3</v>
      </c>
      <c r="J191" s="18">
        <v>4</v>
      </c>
      <c r="K191" s="10">
        <v>19</v>
      </c>
      <c r="L191" s="7">
        <v>0.11</v>
      </c>
      <c r="M191" s="6" t="s">
        <v>332</v>
      </c>
      <c r="N191" s="8" t="s">
        <v>18</v>
      </c>
    </row>
    <row r="192" spans="1:14" ht="75" x14ac:dyDescent="0.25">
      <c r="A192" s="8" t="s">
        <v>305</v>
      </c>
      <c r="B192" s="8" t="s">
        <v>291</v>
      </c>
      <c r="C192" s="8" t="s">
        <v>18</v>
      </c>
      <c r="D192" s="8" t="s">
        <v>13</v>
      </c>
      <c r="E192" s="8" t="s">
        <v>324</v>
      </c>
      <c r="F192" s="15" t="s">
        <v>306</v>
      </c>
      <c r="G192" s="51" t="s">
        <v>15</v>
      </c>
      <c r="H192" s="6" t="s">
        <v>307</v>
      </c>
      <c r="I192" s="6" t="s">
        <v>307</v>
      </c>
      <c r="J192" s="6" t="s">
        <v>51</v>
      </c>
      <c r="K192" s="10">
        <v>40</v>
      </c>
      <c r="L192" s="5">
        <v>0.43</v>
      </c>
      <c r="M192" s="6" t="s">
        <v>520</v>
      </c>
      <c r="N192" s="8" t="s">
        <v>18</v>
      </c>
    </row>
    <row r="193" spans="1:14" x14ac:dyDescent="0.25">
      <c r="A193" s="8" t="s">
        <v>66</v>
      </c>
      <c r="B193" s="8" t="s">
        <v>227</v>
      </c>
      <c r="C193" s="8" t="s">
        <v>18</v>
      </c>
      <c r="D193" s="8" t="s">
        <v>13</v>
      </c>
      <c r="E193" s="8" t="s">
        <v>146</v>
      </c>
      <c r="F193" s="8" t="s">
        <v>271</v>
      </c>
      <c r="G193" s="51" t="s">
        <v>15</v>
      </c>
      <c r="H193" s="4">
        <v>35</v>
      </c>
      <c r="I193" s="7">
        <v>0.46</v>
      </c>
      <c r="J193" s="18">
        <v>4</v>
      </c>
      <c r="K193" s="4">
        <v>9</v>
      </c>
      <c r="L193" s="5">
        <v>0</v>
      </c>
      <c r="M193" s="11" t="s">
        <v>270</v>
      </c>
      <c r="N193" s="3" t="s">
        <v>18</v>
      </c>
    </row>
    <row r="194" spans="1:14" ht="60" x14ac:dyDescent="0.25">
      <c r="A194" s="8" t="s">
        <v>66</v>
      </c>
      <c r="B194" s="8" t="s">
        <v>227</v>
      </c>
      <c r="C194" s="8" t="s">
        <v>15</v>
      </c>
      <c r="D194" s="8" t="s">
        <v>13</v>
      </c>
      <c r="E194" s="8" t="s">
        <v>146</v>
      </c>
      <c r="F194" s="8" t="s">
        <v>274</v>
      </c>
      <c r="G194" s="51" t="s">
        <v>15</v>
      </c>
      <c r="H194" s="84">
        <v>484</v>
      </c>
      <c r="I194" s="85">
        <v>0.99</v>
      </c>
      <c r="J194" s="20">
        <v>6</v>
      </c>
      <c r="K194" s="10">
        <v>128</v>
      </c>
      <c r="L194" s="5">
        <v>0.27</v>
      </c>
      <c r="M194" s="11" t="s">
        <v>512</v>
      </c>
      <c r="N194" s="3" t="s">
        <v>18</v>
      </c>
    </row>
    <row r="195" spans="1:14" x14ac:dyDescent="0.25">
      <c r="A195" s="8" t="s">
        <v>145</v>
      </c>
      <c r="B195" s="8" t="s">
        <v>119</v>
      </c>
      <c r="C195" s="8" t="s">
        <v>18</v>
      </c>
      <c r="D195" s="8" t="s">
        <v>13</v>
      </c>
      <c r="E195" s="8" t="s">
        <v>146</v>
      </c>
      <c r="F195" s="8" t="s">
        <v>151</v>
      </c>
      <c r="G195" s="51" t="s">
        <v>15</v>
      </c>
      <c r="H195" s="4">
        <v>309</v>
      </c>
      <c r="I195" s="7">
        <v>0.79</v>
      </c>
      <c r="J195" s="18">
        <v>4</v>
      </c>
      <c r="K195" s="10">
        <v>26</v>
      </c>
      <c r="L195" s="7">
        <v>0.31</v>
      </c>
      <c r="M195" s="6" t="s">
        <v>20</v>
      </c>
      <c r="N195" s="14" t="s">
        <v>18</v>
      </c>
    </row>
    <row r="196" spans="1:14" x14ac:dyDescent="0.25">
      <c r="A196" s="8" t="s">
        <v>66</v>
      </c>
      <c r="B196" s="8" t="s">
        <v>227</v>
      </c>
      <c r="C196" s="8" t="s">
        <v>18</v>
      </c>
      <c r="D196" s="8" t="s">
        <v>13</v>
      </c>
      <c r="E196" s="8" t="s">
        <v>146</v>
      </c>
      <c r="F196" s="8" t="s">
        <v>269</v>
      </c>
      <c r="G196" s="51" t="s">
        <v>15</v>
      </c>
      <c r="H196" s="23">
        <v>169</v>
      </c>
      <c r="I196" s="5">
        <v>0.35</v>
      </c>
      <c r="J196" s="20">
        <v>4</v>
      </c>
      <c r="K196" s="4">
        <v>20</v>
      </c>
      <c r="L196" s="5">
        <v>0.05</v>
      </c>
      <c r="M196" s="11" t="s">
        <v>270</v>
      </c>
      <c r="N196" s="3" t="s">
        <v>18</v>
      </c>
    </row>
    <row r="197" spans="1:14" ht="45" x14ac:dyDescent="0.25">
      <c r="A197" s="8" t="s">
        <v>145</v>
      </c>
      <c r="B197" s="8" t="s">
        <v>119</v>
      </c>
      <c r="C197" s="8" t="s">
        <v>18</v>
      </c>
      <c r="D197" s="8" t="s">
        <v>13</v>
      </c>
      <c r="E197" s="8" t="s">
        <v>146</v>
      </c>
      <c r="F197" s="8" t="s">
        <v>148</v>
      </c>
      <c r="G197" s="51" t="s">
        <v>15</v>
      </c>
      <c r="H197" s="11" t="s">
        <v>149</v>
      </c>
      <c r="I197" s="5" t="s">
        <v>410</v>
      </c>
      <c r="J197" s="20" t="s">
        <v>410</v>
      </c>
      <c r="K197" s="10">
        <v>7</v>
      </c>
      <c r="L197" s="5">
        <v>0</v>
      </c>
      <c r="M197" s="11">
        <v>59</v>
      </c>
      <c r="N197" s="14" t="s">
        <v>18</v>
      </c>
    </row>
    <row r="198" spans="1:14" x14ac:dyDescent="0.25">
      <c r="A198" s="8" t="s">
        <v>145</v>
      </c>
      <c r="B198" s="8" t="s">
        <v>119</v>
      </c>
      <c r="C198" s="8" t="s">
        <v>18</v>
      </c>
      <c r="D198" s="8" t="s">
        <v>13</v>
      </c>
      <c r="E198" s="8" t="s">
        <v>146</v>
      </c>
      <c r="F198" s="36" t="s">
        <v>147</v>
      </c>
      <c r="G198" s="105" t="s">
        <v>15</v>
      </c>
      <c r="H198" s="47">
        <v>85</v>
      </c>
      <c r="I198" s="48">
        <v>0.34</v>
      </c>
      <c r="J198" s="58">
        <v>4</v>
      </c>
      <c r="K198" s="47">
        <v>7</v>
      </c>
      <c r="L198" s="48">
        <v>0</v>
      </c>
      <c r="M198" s="59">
        <v>59</v>
      </c>
      <c r="N198" s="60" t="s">
        <v>18</v>
      </c>
    </row>
    <row r="199" spans="1:14" x14ac:dyDescent="0.25">
      <c r="A199" s="8" t="s">
        <v>145</v>
      </c>
      <c r="B199" s="8" t="s">
        <v>119</v>
      </c>
      <c r="C199" s="8" t="s">
        <v>18</v>
      </c>
      <c r="D199" s="8" t="s">
        <v>13</v>
      </c>
      <c r="E199" s="8" t="s">
        <v>146</v>
      </c>
      <c r="F199" s="8" t="s">
        <v>150</v>
      </c>
      <c r="G199" s="51" t="s">
        <v>15</v>
      </c>
      <c r="H199" s="47">
        <v>171</v>
      </c>
      <c r="I199" s="48">
        <v>0.99</v>
      </c>
      <c r="J199" s="58">
        <v>4</v>
      </c>
      <c r="K199" s="47">
        <v>7</v>
      </c>
      <c r="L199" s="48">
        <v>0.71</v>
      </c>
      <c r="M199" s="59">
        <v>59</v>
      </c>
      <c r="N199" s="60" t="s">
        <v>18</v>
      </c>
    </row>
    <row r="200" spans="1:14" x14ac:dyDescent="0.25">
      <c r="A200" s="8" t="s">
        <v>66</v>
      </c>
      <c r="B200" s="8" t="s">
        <v>227</v>
      </c>
      <c r="C200" s="8" t="s">
        <v>18</v>
      </c>
      <c r="D200" s="8" t="s">
        <v>13</v>
      </c>
      <c r="E200" s="8" t="s">
        <v>146</v>
      </c>
      <c r="F200" s="8" t="s">
        <v>272</v>
      </c>
      <c r="G200" s="51" t="s">
        <v>15</v>
      </c>
      <c r="H200" s="10">
        <v>135</v>
      </c>
      <c r="I200" s="5">
        <v>0.49</v>
      </c>
      <c r="J200" s="20">
        <v>4</v>
      </c>
      <c r="K200" s="10">
        <v>16</v>
      </c>
      <c r="L200" s="5">
        <v>0.06</v>
      </c>
      <c r="M200" s="11" t="s">
        <v>273</v>
      </c>
      <c r="N200" s="3" t="s">
        <v>18</v>
      </c>
    </row>
    <row r="201" spans="1:14" ht="60" x14ac:dyDescent="0.25">
      <c r="A201" s="8" t="s">
        <v>66</v>
      </c>
      <c r="B201" s="8" t="s">
        <v>227</v>
      </c>
      <c r="C201" s="8" t="s">
        <v>15</v>
      </c>
      <c r="D201" s="8" t="s">
        <v>13</v>
      </c>
      <c r="E201" s="8" t="s">
        <v>146</v>
      </c>
      <c r="F201" s="8" t="s">
        <v>247</v>
      </c>
      <c r="G201" s="51" t="s">
        <v>15</v>
      </c>
      <c r="H201" s="4" t="s">
        <v>96</v>
      </c>
      <c r="I201" s="7" t="s">
        <v>51</v>
      </c>
      <c r="J201" s="19" t="s">
        <v>51</v>
      </c>
      <c r="K201" s="10">
        <v>98</v>
      </c>
      <c r="L201" s="5">
        <v>0.7</v>
      </c>
      <c r="M201" s="6" t="s">
        <v>521</v>
      </c>
      <c r="N201" s="3" t="s">
        <v>18</v>
      </c>
    </row>
    <row r="202" spans="1:14" x14ac:dyDescent="0.25">
      <c r="A202" s="8" t="s">
        <v>66</v>
      </c>
      <c r="B202" s="8" t="s">
        <v>227</v>
      </c>
      <c r="C202" s="8" t="s">
        <v>18</v>
      </c>
      <c r="D202" s="8" t="s">
        <v>13</v>
      </c>
      <c r="E202" s="8" t="s">
        <v>146</v>
      </c>
      <c r="F202" s="8" t="s">
        <v>267</v>
      </c>
      <c r="G202" s="51" t="s">
        <v>15</v>
      </c>
      <c r="H202" s="4">
        <v>60</v>
      </c>
      <c r="I202" s="7">
        <v>0.33</v>
      </c>
      <c r="J202" s="20">
        <v>4</v>
      </c>
      <c r="K202" s="10">
        <v>12</v>
      </c>
      <c r="L202" s="5">
        <v>0.08</v>
      </c>
      <c r="M202" s="6" t="s">
        <v>268</v>
      </c>
      <c r="N202" s="3" t="s">
        <v>18</v>
      </c>
    </row>
    <row r="203" spans="1:14" x14ac:dyDescent="0.25">
      <c r="A203" s="8" t="s">
        <v>366</v>
      </c>
      <c r="B203" s="8" t="s">
        <v>365</v>
      </c>
      <c r="C203" s="8" t="s">
        <v>18</v>
      </c>
      <c r="D203" s="8" t="s">
        <v>13</v>
      </c>
      <c r="E203" s="8" t="s">
        <v>363</v>
      </c>
      <c r="F203" s="8" t="s">
        <v>367</v>
      </c>
      <c r="G203" s="51" t="s">
        <v>15</v>
      </c>
      <c r="H203" s="4">
        <v>188</v>
      </c>
      <c r="I203" s="7">
        <v>0.41</v>
      </c>
      <c r="J203" s="18">
        <v>4</v>
      </c>
      <c r="K203" s="4">
        <v>7</v>
      </c>
      <c r="L203" s="7">
        <v>0.56999999999999995</v>
      </c>
      <c r="M203" s="6" t="s">
        <v>20</v>
      </c>
      <c r="N203" s="8" t="s">
        <v>18</v>
      </c>
    </row>
    <row r="204" spans="1:14" ht="45" x14ac:dyDescent="0.25">
      <c r="A204" s="8" t="s">
        <v>368</v>
      </c>
      <c r="B204" s="8" t="s">
        <v>365</v>
      </c>
      <c r="C204" s="8" t="s">
        <v>18</v>
      </c>
      <c r="D204" s="8" t="s">
        <v>13</v>
      </c>
      <c r="E204" s="8" t="s">
        <v>363</v>
      </c>
      <c r="F204" s="8" t="s">
        <v>368</v>
      </c>
      <c r="G204" s="51" t="s">
        <v>15</v>
      </c>
      <c r="H204" s="6" t="s">
        <v>589</v>
      </c>
      <c r="I204" s="7">
        <v>0.83</v>
      </c>
      <c r="J204" s="6" t="s">
        <v>27</v>
      </c>
      <c r="K204" s="4">
        <v>9</v>
      </c>
      <c r="L204" s="7">
        <v>0.22</v>
      </c>
      <c r="M204" s="6" t="s">
        <v>20</v>
      </c>
      <c r="N204" s="8" t="s">
        <v>18</v>
      </c>
    </row>
    <row r="205" spans="1:14" x14ac:dyDescent="0.25">
      <c r="A205" s="8" t="s">
        <v>370</v>
      </c>
      <c r="B205" s="8" t="s">
        <v>365</v>
      </c>
      <c r="C205" s="8" t="s">
        <v>18</v>
      </c>
      <c r="D205" s="8" t="s">
        <v>13</v>
      </c>
      <c r="E205" s="8" t="s">
        <v>363</v>
      </c>
      <c r="F205" s="8" t="s">
        <v>370</v>
      </c>
      <c r="G205" s="51" t="s">
        <v>15</v>
      </c>
      <c r="H205" s="4">
        <v>775</v>
      </c>
      <c r="I205" s="7">
        <v>0.42</v>
      </c>
      <c r="J205" s="18">
        <v>4</v>
      </c>
      <c r="K205" s="4">
        <v>39</v>
      </c>
      <c r="L205" s="7">
        <v>0.23</v>
      </c>
      <c r="M205" s="6" t="s">
        <v>371</v>
      </c>
      <c r="N205" s="8" t="s">
        <v>18</v>
      </c>
    </row>
    <row r="206" spans="1:14" x14ac:dyDescent="0.25">
      <c r="A206" s="8" t="s">
        <v>362</v>
      </c>
      <c r="B206" s="8" t="s">
        <v>365</v>
      </c>
      <c r="C206" s="8" t="s">
        <v>18</v>
      </c>
      <c r="D206" s="8" t="s">
        <v>13</v>
      </c>
      <c r="E206" s="8" t="s">
        <v>363</v>
      </c>
      <c r="F206" s="8" t="s">
        <v>364</v>
      </c>
      <c r="G206" s="51" t="s">
        <v>15</v>
      </c>
      <c r="H206" s="4">
        <v>82</v>
      </c>
      <c r="I206" s="7">
        <v>0.7</v>
      </c>
      <c r="J206" s="18">
        <v>4</v>
      </c>
      <c r="K206" s="4">
        <v>16</v>
      </c>
      <c r="L206" s="7">
        <v>0</v>
      </c>
      <c r="M206" s="6">
        <v>451</v>
      </c>
      <c r="N206" s="8" t="s">
        <v>18</v>
      </c>
    </row>
    <row r="207" spans="1:14" x14ac:dyDescent="0.25">
      <c r="A207" s="8" t="s">
        <v>369</v>
      </c>
      <c r="B207" s="8" t="s">
        <v>365</v>
      </c>
      <c r="C207" s="8" t="s">
        <v>18</v>
      </c>
      <c r="D207" s="8" t="s">
        <v>13</v>
      </c>
      <c r="E207" s="8" t="s">
        <v>363</v>
      </c>
      <c r="F207" s="8" t="s">
        <v>369</v>
      </c>
      <c r="G207" s="51" t="s">
        <v>15</v>
      </c>
      <c r="H207" s="4">
        <v>274</v>
      </c>
      <c r="I207" s="7">
        <v>0.19</v>
      </c>
      <c r="J207" s="18">
        <v>4</v>
      </c>
      <c r="K207" s="4">
        <v>13</v>
      </c>
      <c r="L207" s="7">
        <v>0.15</v>
      </c>
      <c r="M207" s="6" t="s">
        <v>20</v>
      </c>
      <c r="N207" s="8" t="s">
        <v>18</v>
      </c>
    </row>
    <row r="208" spans="1:14" ht="30" x14ac:dyDescent="0.25">
      <c r="A208" s="8" t="s">
        <v>362</v>
      </c>
      <c r="B208" s="8" t="s">
        <v>365</v>
      </c>
      <c r="C208" s="8" t="s">
        <v>18</v>
      </c>
      <c r="D208" s="8" t="s">
        <v>13</v>
      </c>
      <c r="E208" s="8" t="s">
        <v>382</v>
      </c>
      <c r="F208" s="8" t="s">
        <v>390</v>
      </c>
      <c r="G208" s="51" t="s">
        <v>15</v>
      </c>
      <c r="H208" s="11" t="s">
        <v>599</v>
      </c>
      <c r="I208" s="5">
        <v>1</v>
      </c>
      <c r="J208" s="20">
        <v>4</v>
      </c>
      <c r="K208" s="4">
        <v>12</v>
      </c>
      <c r="L208" s="7">
        <v>0.42</v>
      </c>
      <c r="M208" s="6">
        <v>451</v>
      </c>
      <c r="N208" s="8" t="s">
        <v>18</v>
      </c>
    </row>
    <row r="209" spans="1:14" ht="30" x14ac:dyDescent="0.25">
      <c r="A209" s="8" t="s">
        <v>386</v>
      </c>
      <c r="B209" s="8" t="s">
        <v>365</v>
      </c>
      <c r="C209" s="8" t="s">
        <v>18</v>
      </c>
      <c r="D209" s="8" t="s">
        <v>13</v>
      </c>
      <c r="E209" s="8" t="s">
        <v>382</v>
      </c>
      <c r="F209" s="8" t="s">
        <v>386</v>
      </c>
      <c r="G209" s="51" t="s">
        <v>15</v>
      </c>
      <c r="H209" s="10">
        <v>940</v>
      </c>
      <c r="I209" s="5">
        <v>0.21</v>
      </c>
      <c r="J209" s="18">
        <v>4</v>
      </c>
      <c r="K209" s="4">
        <v>14</v>
      </c>
      <c r="L209" s="5">
        <v>0.21</v>
      </c>
      <c r="M209" s="6" t="s">
        <v>387</v>
      </c>
      <c r="N209" s="8" t="s">
        <v>18</v>
      </c>
    </row>
    <row r="210" spans="1:14" ht="45" x14ac:dyDescent="0.25">
      <c r="A210" s="8" t="s">
        <v>381</v>
      </c>
      <c r="B210" s="8" t="s">
        <v>365</v>
      </c>
      <c r="C210" s="8" t="s">
        <v>18</v>
      </c>
      <c r="D210" s="8" t="s">
        <v>13</v>
      </c>
      <c r="E210" s="8" t="s">
        <v>382</v>
      </c>
      <c r="F210" s="8" t="s">
        <v>381</v>
      </c>
      <c r="G210" s="51" t="s">
        <v>15</v>
      </c>
      <c r="H210" s="6" t="s">
        <v>590</v>
      </c>
      <c r="I210" s="7">
        <v>0.66</v>
      </c>
      <c r="J210" s="6" t="s">
        <v>27</v>
      </c>
      <c r="K210" s="4">
        <v>9</v>
      </c>
      <c r="L210" s="7">
        <v>0.56000000000000005</v>
      </c>
      <c r="M210" s="6" t="s">
        <v>383</v>
      </c>
      <c r="N210" s="8" t="s">
        <v>18</v>
      </c>
    </row>
    <row r="211" spans="1:14" ht="30" x14ac:dyDescent="0.25">
      <c r="A211" s="8" t="s">
        <v>389</v>
      </c>
      <c r="B211" s="8" t="s">
        <v>365</v>
      </c>
      <c r="C211" s="8" t="s">
        <v>18</v>
      </c>
      <c r="D211" s="8" t="s">
        <v>13</v>
      </c>
      <c r="E211" s="8" t="s">
        <v>382</v>
      </c>
      <c r="F211" s="8" t="s">
        <v>389</v>
      </c>
      <c r="G211" s="51" t="s">
        <v>15</v>
      </c>
      <c r="H211" s="11" t="s">
        <v>467</v>
      </c>
      <c r="I211" s="11" t="s">
        <v>467</v>
      </c>
      <c r="J211" s="11" t="s">
        <v>467</v>
      </c>
      <c r="K211" s="11" t="s">
        <v>467</v>
      </c>
      <c r="L211" s="11" t="s">
        <v>467</v>
      </c>
      <c r="M211" s="6" t="s">
        <v>468</v>
      </c>
      <c r="N211" s="8" t="s">
        <v>18</v>
      </c>
    </row>
    <row r="212" spans="1:14" ht="30" x14ac:dyDescent="0.25">
      <c r="A212" s="8" t="s">
        <v>388</v>
      </c>
      <c r="B212" s="8" t="s">
        <v>365</v>
      </c>
      <c r="C212" s="8" t="s">
        <v>18</v>
      </c>
      <c r="D212" s="8" t="s">
        <v>13</v>
      </c>
      <c r="E212" s="8" t="s">
        <v>382</v>
      </c>
      <c r="F212" s="8" t="s">
        <v>388</v>
      </c>
      <c r="G212" s="51" t="s">
        <v>15</v>
      </c>
      <c r="H212" s="10">
        <v>125</v>
      </c>
      <c r="I212" s="5">
        <v>0.9</v>
      </c>
      <c r="J212" s="18">
        <v>4</v>
      </c>
      <c r="K212" s="4">
        <v>10</v>
      </c>
      <c r="L212" s="7">
        <v>0.7</v>
      </c>
      <c r="M212" s="6" t="s">
        <v>466</v>
      </c>
      <c r="N212" s="8" t="s">
        <v>18</v>
      </c>
    </row>
    <row r="213" spans="1:14" ht="30" x14ac:dyDescent="0.25">
      <c r="A213" s="3" t="s">
        <v>66</v>
      </c>
      <c r="B213" s="3" t="s">
        <v>611</v>
      </c>
      <c r="C213" s="8" t="s">
        <v>15</v>
      </c>
      <c r="D213" s="3" t="s">
        <v>61</v>
      </c>
      <c r="E213" s="22" t="s">
        <v>62</v>
      </c>
      <c r="F213" s="22" t="s">
        <v>419</v>
      </c>
      <c r="G213" s="50" t="s">
        <v>15</v>
      </c>
      <c r="H213" s="10" t="s">
        <v>96</v>
      </c>
      <c r="I213" s="10" t="s">
        <v>51</v>
      </c>
      <c r="J213" s="11" t="s">
        <v>51</v>
      </c>
      <c r="K213" s="10">
        <v>72</v>
      </c>
      <c r="L213" s="5">
        <v>0.49</v>
      </c>
      <c r="M213" s="11" t="s">
        <v>511</v>
      </c>
      <c r="N213" s="29" t="s">
        <v>15</v>
      </c>
    </row>
    <row r="214" spans="1:14" ht="30" x14ac:dyDescent="0.25">
      <c r="A214" s="3" t="s">
        <v>66</v>
      </c>
      <c r="B214" s="3" t="s">
        <v>611</v>
      </c>
      <c r="C214" s="8" t="s">
        <v>15</v>
      </c>
      <c r="D214" s="3" t="s">
        <v>61</v>
      </c>
      <c r="E214" s="22" t="s">
        <v>62</v>
      </c>
      <c r="F214" s="22" t="s">
        <v>442</v>
      </c>
      <c r="G214" s="50" t="s">
        <v>15</v>
      </c>
      <c r="H214" s="47" t="s">
        <v>96</v>
      </c>
      <c r="I214" s="10" t="s">
        <v>51</v>
      </c>
      <c r="J214" s="11" t="s">
        <v>51</v>
      </c>
      <c r="K214" s="10">
        <v>4</v>
      </c>
      <c r="L214" s="5">
        <v>1</v>
      </c>
      <c r="M214" s="11" t="s">
        <v>533</v>
      </c>
      <c r="N214" s="29" t="s">
        <v>18</v>
      </c>
    </row>
    <row r="215" spans="1:14" ht="30" x14ac:dyDescent="0.25">
      <c r="A215" s="8" t="s">
        <v>66</v>
      </c>
      <c r="B215" s="8" t="s">
        <v>16</v>
      </c>
      <c r="C215" s="8" t="s">
        <v>15</v>
      </c>
      <c r="D215" s="8" t="s">
        <v>61</v>
      </c>
      <c r="E215" s="8" t="s">
        <v>62</v>
      </c>
      <c r="F215" s="8" t="s">
        <v>69</v>
      </c>
      <c r="G215" s="51" t="s">
        <v>15</v>
      </c>
      <c r="H215" s="10" t="s">
        <v>50</v>
      </c>
      <c r="I215" s="4" t="s">
        <v>51</v>
      </c>
      <c r="J215" s="6" t="s">
        <v>51</v>
      </c>
      <c r="K215" s="10">
        <v>30</v>
      </c>
      <c r="L215" s="5">
        <v>0.27</v>
      </c>
      <c r="M215" s="11" t="s">
        <v>20</v>
      </c>
      <c r="N215" s="3" t="s">
        <v>18</v>
      </c>
    </row>
    <row r="216" spans="1:14" ht="45" x14ac:dyDescent="0.25">
      <c r="A216" s="141" t="s">
        <v>66</v>
      </c>
      <c r="B216" s="141" t="s">
        <v>611</v>
      </c>
      <c r="C216" s="101" t="s">
        <v>15</v>
      </c>
      <c r="D216" s="141" t="s">
        <v>61</v>
      </c>
      <c r="E216" s="75" t="s">
        <v>62</v>
      </c>
      <c r="F216" s="75" t="s">
        <v>441</v>
      </c>
      <c r="G216" s="142" t="s">
        <v>15</v>
      </c>
      <c r="H216" s="143" t="s">
        <v>96</v>
      </c>
      <c r="I216" s="143" t="s">
        <v>51</v>
      </c>
      <c r="J216" s="144" t="s">
        <v>51</v>
      </c>
      <c r="K216" s="143">
        <v>8</v>
      </c>
      <c r="L216" s="145">
        <v>0.88</v>
      </c>
      <c r="M216" s="144" t="s">
        <v>530</v>
      </c>
      <c r="N216" s="146" t="s">
        <v>18</v>
      </c>
    </row>
    <row r="217" spans="1:14" ht="60" x14ac:dyDescent="0.25">
      <c r="A217" s="8" t="s">
        <v>66</v>
      </c>
      <c r="B217" s="8" t="s">
        <v>227</v>
      </c>
      <c r="C217" s="8" t="s">
        <v>15</v>
      </c>
      <c r="D217" s="8" t="s">
        <v>61</v>
      </c>
      <c r="E217" s="8" t="s">
        <v>62</v>
      </c>
      <c r="F217" s="8" t="s">
        <v>274</v>
      </c>
      <c r="G217" s="51" t="s">
        <v>15</v>
      </c>
      <c r="H217" s="10">
        <v>484</v>
      </c>
      <c r="I217" s="5">
        <v>0.99</v>
      </c>
      <c r="J217" s="20">
        <v>6</v>
      </c>
      <c r="K217" s="10">
        <v>128</v>
      </c>
      <c r="L217" s="5">
        <v>0.27</v>
      </c>
      <c r="M217" s="11" t="s">
        <v>513</v>
      </c>
      <c r="N217" s="3" t="s">
        <v>18</v>
      </c>
    </row>
    <row r="218" spans="1:14" ht="30" x14ac:dyDescent="0.25">
      <c r="A218" s="8" t="s">
        <v>66</v>
      </c>
      <c r="B218" s="8" t="s">
        <v>227</v>
      </c>
      <c r="C218" s="8" t="s">
        <v>15</v>
      </c>
      <c r="D218" s="8" t="s">
        <v>61</v>
      </c>
      <c r="E218" s="8" t="s">
        <v>62</v>
      </c>
      <c r="F218" s="8" t="s">
        <v>275</v>
      </c>
      <c r="G218" s="51" t="s">
        <v>15</v>
      </c>
      <c r="H218" s="4" t="s">
        <v>96</v>
      </c>
      <c r="I218" s="7" t="s">
        <v>51</v>
      </c>
      <c r="J218" s="19" t="s">
        <v>51</v>
      </c>
      <c r="K218" s="10">
        <v>29</v>
      </c>
      <c r="L218" s="5">
        <v>0.62</v>
      </c>
      <c r="M218" s="6" t="s">
        <v>20</v>
      </c>
      <c r="N218" s="3" t="s">
        <v>18</v>
      </c>
    </row>
    <row r="219" spans="1:14" ht="75" x14ac:dyDescent="0.25">
      <c r="A219" s="61" t="s">
        <v>66</v>
      </c>
      <c r="B219" s="61" t="s">
        <v>611</v>
      </c>
      <c r="C219" s="36" t="s">
        <v>15</v>
      </c>
      <c r="D219" s="61" t="s">
        <v>61</v>
      </c>
      <c r="E219" s="54" t="s">
        <v>62</v>
      </c>
      <c r="F219" s="61" t="s">
        <v>429</v>
      </c>
      <c r="G219" s="134" t="s">
        <v>15</v>
      </c>
      <c r="H219" s="47" t="s">
        <v>96</v>
      </c>
      <c r="I219" s="47" t="s">
        <v>51</v>
      </c>
      <c r="J219" s="59" t="s">
        <v>51</v>
      </c>
      <c r="K219" s="47">
        <v>2</v>
      </c>
      <c r="L219" s="48">
        <v>0.5</v>
      </c>
      <c r="M219" s="59" t="s">
        <v>515</v>
      </c>
      <c r="N219" s="147" t="s">
        <v>18</v>
      </c>
    </row>
    <row r="220" spans="1:14" ht="30" x14ac:dyDescent="0.25">
      <c r="A220" s="8" t="s">
        <v>66</v>
      </c>
      <c r="B220" s="8" t="s">
        <v>227</v>
      </c>
      <c r="C220" s="8" t="s">
        <v>15</v>
      </c>
      <c r="D220" s="8" t="s">
        <v>61</v>
      </c>
      <c r="E220" s="8" t="s">
        <v>62</v>
      </c>
      <c r="F220" s="8" t="s">
        <v>277</v>
      </c>
      <c r="G220" s="51" t="s">
        <v>15</v>
      </c>
      <c r="H220" s="4" t="s">
        <v>96</v>
      </c>
      <c r="I220" s="7" t="s">
        <v>51</v>
      </c>
      <c r="J220" s="19" t="s">
        <v>51</v>
      </c>
      <c r="K220" s="10">
        <v>9</v>
      </c>
      <c r="L220" s="5">
        <v>0.33</v>
      </c>
      <c r="M220" s="6" t="s">
        <v>278</v>
      </c>
      <c r="N220" s="3" t="s">
        <v>18</v>
      </c>
    </row>
    <row r="221" spans="1:14" ht="60" x14ac:dyDescent="0.25">
      <c r="A221" s="8" t="s">
        <v>39</v>
      </c>
      <c r="B221" s="8" t="s">
        <v>16</v>
      </c>
      <c r="C221" s="8" t="s">
        <v>15</v>
      </c>
      <c r="D221" s="8" t="s">
        <v>61</v>
      </c>
      <c r="E221" s="8" t="s">
        <v>62</v>
      </c>
      <c r="F221" s="8" t="s">
        <v>40</v>
      </c>
      <c r="G221" s="51" t="s">
        <v>15</v>
      </c>
      <c r="H221" s="4">
        <v>829</v>
      </c>
      <c r="I221" s="7">
        <v>0.84</v>
      </c>
      <c r="J221" s="20">
        <v>6</v>
      </c>
      <c r="K221" s="10">
        <v>162</v>
      </c>
      <c r="L221" s="5">
        <v>0.3</v>
      </c>
      <c r="M221" s="6" t="s">
        <v>546</v>
      </c>
      <c r="N221" s="3" t="s">
        <v>18</v>
      </c>
    </row>
    <row r="222" spans="1:14" ht="30" x14ac:dyDescent="0.25">
      <c r="A222" s="3" t="s">
        <v>66</v>
      </c>
      <c r="B222" s="3" t="s">
        <v>611</v>
      </c>
      <c r="C222" s="8" t="s">
        <v>15</v>
      </c>
      <c r="D222" s="3" t="s">
        <v>61</v>
      </c>
      <c r="E222" s="22" t="s">
        <v>62</v>
      </c>
      <c r="F222" s="22" t="s">
        <v>283</v>
      </c>
      <c r="G222" s="50" t="s">
        <v>15</v>
      </c>
      <c r="H222" s="10" t="s">
        <v>96</v>
      </c>
      <c r="I222" s="10" t="s">
        <v>51</v>
      </c>
      <c r="J222" s="11" t="s">
        <v>51</v>
      </c>
      <c r="K222" s="10">
        <v>41</v>
      </c>
      <c r="L222" s="5">
        <v>0.05</v>
      </c>
      <c r="M222" s="11" t="s">
        <v>444</v>
      </c>
      <c r="N222" s="29" t="s">
        <v>18</v>
      </c>
    </row>
    <row r="223" spans="1:14" ht="45" x14ac:dyDescent="0.25">
      <c r="A223" s="3" t="s">
        <v>66</v>
      </c>
      <c r="B223" s="3" t="s">
        <v>611</v>
      </c>
      <c r="C223" s="8" t="s">
        <v>15</v>
      </c>
      <c r="D223" s="3" t="s">
        <v>61</v>
      </c>
      <c r="E223" s="22" t="s">
        <v>62</v>
      </c>
      <c r="F223" s="8" t="s">
        <v>409</v>
      </c>
      <c r="G223" s="50" t="s">
        <v>15</v>
      </c>
      <c r="H223" s="21" t="s">
        <v>524</v>
      </c>
      <c r="I223" s="10" t="s">
        <v>410</v>
      </c>
      <c r="J223" s="11" t="s">
        <v>427</v>
      </c>
      <c r="K223" s="10">
        <v>70</v>
      </c>
      <c r="L223" s="5">
        <v>0.33</v>
      </c>
      <c r="M223" s="11" t="s">
        <v>517</v>
      </c>
      <c r="N223" s="3" t="s">
        <v>15</v>
      </c>
    </row>
    <row r="224" spans="1:14" x14ac:dyDescent="0.25">
      <c r="A224" s="8" t="s">
        <v>39</v>
      </c>
      <c r="B224" s="8" t="s">
        <v>16</v>
      </c>
      <c r="C224" s="8" t="s">
        <v>15</v>
      </c>
      <c r="D224" s="8" t="s">
        <v>61</v>
      </c>
      <c r="E224" s="8" t="s">
        <v>62</v>
      </c>
      <c r="F224" s="8" t="s">
        <v>63</v>
      </c>
      <c r="G224" s="51" t="s">
        <v>15</v>
      </c>
      <c r="H224" s="10">
        <v>788</v>
      </c>
      <c r="I224" s="5">
        <v>1</v>
      </c>
      <c r="J224" s="20">
        <v>6</v>
      </c>
      <c r="K224" s="4">
        <v>210</v>
      </c>
      <c r="L224" s="5">
        <v>0.39</v>
      </c>
      <c r="M224" s="6" t="s">
        <v>38</v>
      </c>
      <c r="N224" s="3" t="s">
        <v>18</v>
      </c>
    </row>
    <row r="225" spans="1:14" ht="30" x14ac:dyDescent="0.25">
      <c r="A225" s="8" t="s">
        <v>66</v>
      </c>
      <c r="B225" s="8" t="s">
        <v>227</v>
      </c>
      <c r="C225" s="8" t="s">
        <v>15</v>
      </c>
      <c r="D225" s="8" t="s">
        <v>61</v>
      </c>
      <c r="E225" s="8" t="s">
        <v>62</v>
      </c>
      <c r="F225" s="8" t="s">
        <v>279</v>
      </c>
      <c r="G225" s="51" t="s">
        <v>15</v>
      </c>
      <c r="H225" s="4" t="s">
        <v>96</v>
      </c>
      <c r="I225" s="7" t="s">
        <v>51</v>
      </c>
      <c r="J225" s="19" t="s">
        <v>51</v>
      </c>
      <c r="K225" s="10">
        <v>18</v>
      </c>
      <c r="L225" s="5">
        <v>0.11</v>
      </c>
      <c r="M225" s="6" t="s">
        <v>280</v>
      </c>
      <c r="N225" s="3" t="s">
        <v>18</v>
      </c>
    </row>
    <row r="226" spans="1:14" ht="45" x14ac:dyDescent="0.25">
      <c r="A226" s="8" t="s">
        <v>66</v>
      </c>
      <c r="B226" s="8" t="s">
        <v>227</v>
      </c>
      <c r="C226" s="8" t="s">
        <v>15</v>
      </c>
      <c r="D226" s="8" t="s">
        <v>61</v>
      </c>
      <c r="E226" s="8" t="s">
        <v>62</v>
      </c>
      <c r="F226" s="8" t="s">
        <v>247</v>
      </c>
      <c r="G226" s="51" t="s">
        <v>15</v>
      </c>
      <c r="H226" s="4" t="s">
        <v>96</v>
      </c>
      <c r="I226" s="7" t="s">
        <v>51</v>
      </c>
      <c r="J226" s="19" t="s">
        <v>51</v>
      </c>
      <c r="K226" s="10">
        <v>98</v>
      </c>
      <c r="L226" s="5">
        <v>0.7</v>
      </c>
      <c r="M226" s="6" t="s">
        <v>281</v>
      </c>
      <c r="N226" s="3" t="s">
        <v>18</v>
      </c>
    </row>
    <row r="227" spans="1:14" ht="30" x14ac:dyDescent="0.25">
      <c r="A227" s="148" t="s">
        <v>66</v>
      </c>
      <c r="B227" s="55" t="s">
        <v>227</v>
      </c>
      <c r="C227" s="55" t="s">
        <v>15</v>
      </c>
      <c r="D227" s="55" t="s">
        <v>61</v>
      </c>
      <c r="E227" s="55" t="s">
        <v>62</v>
      </c>
      <c r="F227" s="55" t="s">
        <v>276</v>
      </c>
      <c r="G227" s="149" t="s">
        <v>15</v>
      </c>
      <c r="H227" s="126" t="s">
        <v>96</v>
      </c>
      <c r="I227" s="30" t="s">
        <v>51</v>
      </c>
      <c r="J227" s="87" t="s">
        <v>51</v>
      </c>
      <c r="K227" s="62">
        <v>9</v>
      </c>
      <c r="L227" s="44">
        <v>0.67</v>
      </c>
      <c r="M227" s="150" t="s">
        <v>20</v>
      </c>
      <c r="N227" s="151" t="s">
        <v>18</v>
      </c>
    </row>
    <row r="228" spans="1:14" ht="45" x14ac:dyDescent="0.25">
      <c r="A228" s="8" t="s">
        <v>66</v>
      </c>
      <c r="B228" s="8" t="s">
        <v>16</v>
      </c>
      <c r="C228" s="8" t="s">
        <v>15</v>
      </c>
      <c r="D228" s="8" t="s">
        <v>61</v>
      </c>
      <c r="E228" s="8" t="s">
        <v>62</v>
      </c>
      <c r="F228" s="8" t="s">
        <v>67</v>
      </c>
      <c r="G228" s="51" t="s">
        <v>15</v>
      </c>
      <c r="H228" s="4">
        <v>570</v>
      </c>
      <c r="I228" s="7">
        <v>0.56999999999999995</v>
      </c>
      <c r="J228" s="18">
        <v>6</v>
      </c>
      <c r="K228" s="4">
        <v>18</v>
      </c>
      <c r="L228" s="5">
        <v>1.17</v>
      </c>
      <c r="M228" s="11" t="s">
        <v>68</v>
      </c>
      <c r="N228" s="3" t="s">
        <v>18</v>
      </c>
    </row>
    <row r="229" spans="1:14" ht="30" x14ac:dyDescent="0.25">
      <c r="A229" s="3" t="s">
        <v>66</v>
      </c>
      <c r="B229" s="3" t="s">
        <v>611</v>
      </c>
      <c r="C229" s="8" t="s">
        <v>15</v>
      </c>
      <c r="D229" s="3" t="s">
        <v>61</v>
      </c>
      <c r="E229" s="22" t="s">
        <v>62</v>
      </c>
      <c r="F229" s="22" t="s">
        <v>443</v>
      </c>
      <c r="G229" s="50" t="s">
        <v>15</v>
      </c>
      <c r="H229" s="10" t="s">
        <v>96</v>
      </c>
      <c r="I229" s="10" t="s">
        <v>51</v>
      </c>
      <c r="J229" s="11" t="s">
        <v>51</v>
      </c>
      <c r="K229" s="10">
        <v>10</v>
      </c>
      <c r="L229" s="5">
        <v>0.3</v>
      </c>
      <c r="M229" s="11" t="s">
        <v>523</v>
      </c>
      <c r="N229" s="29" t="s">
        <v>18</v>
      </c>
    </row>
    <row r="230" spans="1:14" ht="30" x14ac:dyDescent="0.25">
      <c r="A230" s="36" t="s">
        <v>58</v>
      </c>
      <c r="B230" s="36" t="s">
        <v>16</v>
      </c>
      <c r="C230" s="36" t="s">
        <v>18</v>
      </c>
      <c r="D230" s="36" t="s">
        <v>61</v>
      </c>
      <c r="E230" s="36" t="s">
        <v>62</v>
      </c>
      <c r="F230" s="36" t="s">
        <v>64</v>
      </c>
      <c r="G230" s="105" t="s">
        <v>15</v>
      </c>
      <c r="H230" s="78">
        <v>2409</v>
      </c>
      <c r="I230" s="48">
        <v>0.59</v>
      </c>
      <c r="J230" s="58">
        <v>6</v>
      </c>
      <c r="K230" s="39">
        <v>9</v>
      </c>
      <c r="L230" s="48">
        <v>0.44</v>
      </c>
      <c r="M230" s="59" t="s">
        <v>65</v>
      </c>
      <c r="N230" s="61" t="s">
        <v>18</v>
      </c>
    </row>
    <row r="231" spans="1:14" ht="30" x14ac:dyDescent="0.25">
      <c r="A231" s="3" t="s">
        <v>66</v>
      </c>
      <c r="B231" s="22" t="s">
        <v>611</v>
      </c>
      <c r="C231" s="22" t="s">
        <v>15</v>
      </c>
      <c r="D231" s="8" t="s">
        <v>70</v>
      </c>
      <c r="E231" s="22" t="s">
        <v>360</v>
      </c>
      <c r="F231" s="22" t="s">
        <v>452</v>
      </c>
      <c r="G231" s="29" t="s">
        <v>15</v>
      </c>
      <c r="H231" s="10" t="s">
        <v>96</v>
      </c>
      <c r="I231" s="10" t="s">
        <v>51</v>
      </c>
      <c r="J231" s="11" t="s">
        <v>51</v>
      </c>
      <c r="K231" s="10" t="s">
        <v>96</v>
      </c>
      <c r="L231" s="11" t="s">
        <v>51</v>
      </c>
      <c r="M231" s="10"/>
      <c r="N231" s="29" t="s">
        <v>18</v>
      </c>
    </row>
    <row r="232" spans="1:14" ht="30" x14ac:dyDescent="0.25">
      <c r="A232" s="8" t="s">
        <v>359</v>
      </c>
      <c r="B232" s="8" t="s">
        <v>291</v>
      </c>
      <c r="C232" s="8" t="s">
        <v>18</v>
      </c>
      <c r="D232" s="8" t="s">
        <v>70</v>
      </c>
      <c r="E232" s="22" t="s">
        <v>360</v>
      </c>
      <c r="F232" s="22" t="s">
        <v>361</v>
      </c>
      <c r="G232" s="29" t="s">
        <v>15</v>
      </c>
      <c r="H232" s="4" t="s">
        <v>594</v>
      </c>
      <c r="I232" s="5">
        <v>0.69</v>
      </c>
      <c r="J232" s="11" t="s">
        <v>410</v>
      </c>
      <c r="K232" s="10">
        <v>10</v>
      </c>
      <c r="L232" s="5">
        <v>0</v>
      </c>
      <c r="M232" s="10"/>
      <c r="N232" s="8" t="s">
        <v>18</v>
      </c>
    </row>
    <row r="233" spans="1:14" ht="45" x14ac:dyDescent="0.25">
      <c r="A233" s="8" t="s">
        <v>255</v>
      </c>
      <c r="B233" s="8" t="s">
        <v>227</v>
      </c>
      <c r="C233" s="8" t="s">
        <v>18</v>
      </c>
      <c r="D233" s="8" t="s">
        <v>13</v>
      </c>
      <c r="E233" s="8" t="s">
        <v>249</v>
      </c>
      <c r="F233" s="8" t="s">
        <v>255</v>
      </c>
      <c r="G233" s="51" t="s">
        <v>15</v>
      </c>
      <c r="H233" s="6" t="s">
        <v>595</v>
      </c>
      <c r="I233" s="7">
        <v>0.68</v>
      </c>
      <c r="J233" s="18">
        <v>4</v>
      </c>
      <c r="K233" s="10">
        <v>17</v>
      </c>
      <c r="L233" s="7">
        <v>0.53</v>
      </c>
      <c r="M233" s="6" t="s">
        <v>257</v>
      </c>
      <c r="N233" s="3" t="s">
        <v>18</v>
      </c>
    </row>
    <row r="234" spans="1:14" x14ac:dyDescent="0.25">
      <c r="A234" s="8" t="s">
        <v>263</v>
      </c>
      <c r="B234" s="8" t="s">
        <v>227</v>
      </c>
      <c r="C234" s="8" t="s">
        <v>18</v>
      </c>
      <c r="D234" s="8" t="s">
        <v>13</v>
      </c>
      <c r="E234" s="8" t="s">
        <v>249</v>
      </c>
      <c r="F234" s="8" t="s">
        <v>264</v>
      </c>
      <c r="G234" s="51" t="s">
        <v>15</v>
      </c>
      <c r="H234" s="11">
        <v>211</v>
      </c>
      <c r="I234" s="5">
        <v>0.73</v>
      </c>
      <c r="J234" s="18">
        <v>4</v>
      </c>
      <c r="K234" s="4">
        <v>5</v>
      </c>
      <c r="L234" s="7">
        <v>0.8</v>
      </c>
      <c r="M234" s="6" t="s">
        <v>20</v>
      </c>
      <c r="N234" s="3" t="s">
        <v>18</v>
      </c>
    </row>
    <row r="235" spans="1:14" x14ac:dyDescent="0.25">
      <c r="A235" s="8" t="s">
        <v>263</v>
      </c>
      <c r="B235" s="8" t="s">
        <v>227</v>
      </c>
      <c r="C235" s="8" t="s">
        <v>18</v>
      </c>
      <c r="D235" s="8" t="s">
        <v>13</v>
      </c>
      <c r="E235" s="8" t="s">
        <v>249</v>
      </c>
      <c r="F235" s="8" t="s">
        <v>265</v>
      </c>
      <c r="G235" s="51" t="s">
        <v>15</v>
      </c>
      <c r="H235" s="11">
        <v>887</v>
      </c>
      <c r="I235" s="5">
        <v>0.8</v>
      </c>
      <c r="J235" s="18">
        <v>4</v>
      </c>
      <c r="K235" s="4">
        <v>57</v>
      </c>
      <c r="L235" s="5">
        <v>0.12</v>
      </c>
      <c r="M235" s="6" t="s">
        <v>20</v>
      </c>
      <c r="N235" s="3" t="s">
        <v>18</v>
      </c>
    </row>
    <row r="236" spans="1:14" x14ac:dyDescent="0.25">
      <c r="A236" s="8" t="s">
        <v>66</v>
      </c>
      <c r="B236" s="8" t="s">
        <v>227</v>
      </c>
      <c r="C236" s="8" t="s">
        <v>18</v>
      </c>
      <c r="D236" s="8" t="s">
        <v>13</v>
      </c>
      <c r="E236" s="8" t="s">
        <v>249</v>
      </c>
      <c r="F236" s="8" t="s">
        <v>246</v>
      </c>
      <c r="G236" s="51" t="s">
        <v>15</v>
      </c>
      <c r="H236" s="10">
        <v>117</v>
      </c>
      <c r="I236" s="5">
        <v>0.67</v>
      </c>
      <c r="J236" s="20">
        <v>4</v>
      </c>
      <c r="K236" s="10">
        <v>10</v>
      </c>
      <c r="L236" s="5">
        <v>0.2</v>
      </c>
      <c r="M236" s="6" t="s">
        <v>516</v>
      </c>
      <c r="N236" s="3" t="s">
        <v>18</v>
      </c>
    </row>
    <row r="237" spans="1:14" ht="45" x14ac:dyDescent="0.25">
      <c r="A237" s="8" t="s">
        <v>258</v>
      </c>
      <c r="B237" s="8" t="s">
        <v>227</v>
      </c>
      <c r="C237" s="8" t="s">
        <v>18</v>
      </c>
      <c r="D237" s="8" t="s">
        <v>13</v>
      </c>
      <c r="E237" s="8" t="s">
        <v>249</v>
      </c>
      <c r="F237" s="8" t="s">
        <v>258</v>
      </c>
      <c r="G237" s="51" t="s">
        <v>15</v>
      </c>
      <c r="H237" s="6" t="s">
        <v>596</v>
      </c>
      <c r="I237" s="7">
        <v>0.86</v>
      </c>
      <c r="J237" s="18">
        <v>4</v>
      </c>
      <c r="K237" s="10">
        <v>33</v>
      </c>
      <c r="L237" s="7">
        <v>0.12</v>
      </c>
      <c r="M237" s="6" t="s">
        <v>259</v>
      </c>
      <c r="N237" s="3" t="s">
        <v>18</v>
      </c>
    </row>
    <row r="238" spans="1:14" ht="45" x14ac:dyDescent="0.25">
      <c r="A238" s="36" t="s">
        <v>253</v>
      </c>
      <c r="B238" s="36" t="s">
        <v>227</v>
      </c>
      <c r="C238" s="36" t="s">
        <v>18</v>
      </c>
      <c r="D238" s="36" t="s">
        <v>13</v>
      </c>
      <c r="E238" s="36" t="s">
        <v>249</v>
      </c>
      <c r="F238" s="36" t="s">
        <v>254</v>
      </c>
      <c r="G238" s="105" t="s">
        <v>15</v>
      </c>
      <c r="H238" s="59" t="s">
        <v>597</v>
      </c>
      <c r="I238" s="48">
        <v>0.86</v>
      </c>
      <c r="J238" s="58" t="s">
        <v>410</v>
      </c>
      <c r="K238" s="47">
        <v>26</v>
      </c>
      <c r="L238" s="48">
        <v>1</v>
      </c>
      <c r="M238" s="59" t="s">
        <v>547</v>
      </c>
      <c r="N238" s="61" t="s">
        <v>15</v>
      </c>
    </row>
    <row r="239" spans="1:14" x14ac:dyDescent="0.25">
      <c r="A239" s="8" t="s">
        <v>238</v>
      </c>
      <c r="B239" s="8" t="s">
        <v>227</v>
      </c>
      <c r="C239" s="8" t="s">
        <v>18</v>
      </c>
      <c r="D239" s="8" t="s">
        <v>13</v>
      </c>
      <c r="E239" s="8" t="s">
        <v>249</v>
      </c>
      <c r="F239" s="8" t="s">
        <v>266</v>
      </c>
      <c r="G239" s="51" t="s">
        <v>15</v>
      </c>
      <c r="H239" s="25">
        <v>2589</v>
      </c>
      <c r="I239" s="7">
        <v>0.76</v>
      </c>
      <c r="J239" s="18">
        <v>7</v>
      </c>
      <c r="K239" s="4">
        <v>48</v>
      </c>
      <c r="L239" s="5">
        <v>0.13</v>
      </c>
      <c r="M239" s="6" t="s">
        <v>20</v>
      </c>
      <c r="N239" s="3" t="s">
        <v>15</v>
      </c>
    </row>
    <row r="240" spans="1:14" ht="60" x14ac:dyDescent="0.25">
      <c r="A240" s="8" t="s">
        <v>66</v>
      </c>
      <c r="B240" s="8" t="s">
        <v>227</v>
      </c>
      <c r="C240" s="8" t="s">
        <v>15</v>
      </c>
      <c r="D240" s="8" t="s">
        <v>13</v>
      </c>
      <c r="E240" s="8" t="s">
        <v>249</v>
      </c>
      <c r="F240" s="8" t="s">
        <v>247</v>
      </c>
      <c r="G240" s="51" t="s">
        <v>15</v>
      </c>
      <c r="H240" s="4" t="s">
        <v>96</v>
      </c>
      <c r="I240" s="7" t="s">
        <v>51</v>
      </c>
      <c r="J240" s="19" t="s">
        <v>51</v>
      </c>
      <c r="K240" s="10">
        <v>98</v>
      </c>
      <c r="L240" s="5">
        <v>0.7</v>
      </c>
      <c r="M240" s="6" t="s">
        <v>522</v>
      </c>
      <c r="N240" s="3" t="s">
        <v>18</v>
      </c>
    </row>
    <row r="241" spans="1:14" ht="30" x14ac:dyDescent="0.25">
      <c r="A241" s="8" t="s">
        <v>255</v>
      </c>
      <c r="B241" s="8" t="s">
        <v>227</v>
      </c>
      <c r="C241" s="8" t="s">
        <v>18</v>
      </c>
      <c r="D241" s="8" t="s">
        <v>13</v>
      </c>
      <c r="E241" s="8" t="s">
        <v>249</v>
      </c>
      <c r="F241" s="8" t="s">
        <v>256</v>
      </c>
      <c r="G241" s="51" t="s">
        <v>15</v>
      </c>
      <c r="H241" s="4">
        <v>715</v>
      </c>
      <c r="I241" s="7">
        <v>0.91</v>
      </c>
      <c r="J241" s="18">
        <v>4</v>
      </c>
      <c r="K241" s="10">
        <v>26</v>
      </c>
      <c r="L241" s="7">
        <v>0.04</v>
      </c>
      <c r="M241" s="6" t="s">
        <v>257</v>
      </c>
      <c r="N241" s="3" t="s">
        <v>18</v>
      </c>
    </row>
    <row r="242" spans="1:14" ht="30" x14ac:dyDescent="0.25">
      <c r="A242" s="8" t="s">
        <v>261</v>
      </c>
      <c r="B242" s="8" t="s">
        <v>227</v>
      </c>
      <c r="C242" s="8" t="s">
        <v>18</v>
      </c>
      <c r="D242" s="8" t="s">
        <v>13</v>
      </c>
      <c r="E242" s="8" t="s">
        <v>249</v>
      </c>
      <c r="F242" s="8" t="s">
        <v>261</v>
      </c>
      <c r="G242" s="51" t="s">
        <v>15</v>
      </c>
      <c r="H242" s="11">
        <v>394</v>
      </c>
      <c r="I242" s="5">
        <v>0.76</v>
      </c>
      <c r="J242" s="18">
        <v>4</v>
      </c>
      <c r="K242" s="4">
        <v>15</v>
      </c>
      <c r="L242" s="7">
        <v>0.2</v>
      </c>
      <c r="M242" s="6" t="s">
        <v>262</v>
      </c>
      <c r="N242" s="3" t="s">
        <v>18</v>
      </c>
    </row>
    <row r="243" spans="1:14" x14ac:dyDescent="0.25">
      <c r="A243" s="8" t="s">
        <v>251</v>
      </c>
      <c r="B243" s="8" t="s">
        <v>227</v>
      </c>
      <c r="C243" s="8" t="s">
        <v>18</v>
      </c>
      <c r="D243" s="8" t="s">
        <v>13</v>
      </c>
      <c r="E243" s="8" t="s">
        <v>249</v>
      </c>
      <c r="F243" s="8" t="s">
        <v>252</v>
      </c>
      <c r="G243" s="51" t="s">
        <v>15</v>
      </c>
      <c r="H243" s="4">
        <v>591</v>
      </c>
      <c r="I243" s="7">
        <v>0.12</v>
      </c>
      <c r="J243" s="27">
        <v>6.75</v>
      </c>
      <c r="K243" s="10">
        <v>8</v>
      </c>
      <c r="L243" s="5">
        <v>0.05</v>
      </c>
      <c r="M243" s="6" t="s">
        <v>20</v>
      </c>
      <c r="N243" s="3" t="s">
        <v>15</v>
      </c>
    </row>
    <row r="244" spans="1:14" x14ac:dyDescent="0.25">
      <c r="A244" s="8" t="s">
        <v>248</v>
      </c>
      <c r="B244" s="8" t="s">
        <v>227</v>
      </c>
      <c r="C244" s="8" t="s">
        <v>18</v>
      </c>
      <c r="D244" s="8" t="s">
        <v>13</v>
      </c>
      <c r="E244" s="8" t="s">
        <v>249</v>
      </c>
      <c r="F244" s="8" t="s">
        <v>250</v>
      </c>
      <c r="G244" s="51" t="s">
        <v>15</v>
      </c>
      <c r="H244" s="26">
        <v>1077</v>
      </c>
      <c r="I244" s="7">
        <v>0.06</v>
      </c>
      <c r="J244" s="18">
        <v>4</v>
      </c>
      <c r="K244" s="10">
        <v>22</v>
      </c>
      <c r="L244" s="5">
        <v>0.05</v>
      </c>
      <c r="M244" s="6" t="s">
        <v>20</v>
      </c>
      <c r="N244" s="3" t="s">
        <v>18</v>
      </c>
    </row>
    <row r="245" spans="1:14" ht="30" x14ac:dyDescent="0.25">
      <c r="A245" s="8" t="s">
        <v>100</v>
      </c>
      <c r="B245" s="8" t="s">
        <v>75</v>
      </c>
      <c r="C245" s="8" t="s">
        <v>15</v>
      </c>
      <c r="D245" s="8" t="s">
        <v>61</v>
      </c>
      <c r="E245" s="8" t="s">
        <v>105</v>
      </c>
      <c r="F245" s="8" t="s">
        <v>106</v>
      </c>
      <c r="G245" s="51" t="s">
        <v>15</v>
      </c>
      <c r="H245" s="23">
        <v>2456</v>
      </c>
      <c r="I245" s="5">
        <v>0.83</v>
      </c>
      <c r="J245" s="20">
        <v>7</v>
      </c>
      <c r="K245" s="10">
        <v>387</v>
      </c>
      <c r="L245" s="5">
        <v>0.88</v>
      </c>
      <c r="M245" s="11" t="s">
        <v>610</v>
      </c>
      <c r="N245" s="3" t="s">
        <v>18</v>
      </c>
    </row>
    <row r="246" spans="1:14" ht="30" x14ac:dyDescent="0.25">
      <c r="A246" s="3" t="s">
        <v>66</v>
      </c>
      <c r="B246" s="3" t="s">
        <v>611</v>
      </c>
      <c r="C246" s="8" t="s">
        <v>15</v>
      </c>
      <c r="D246" s="3" t="s">
        <v>61</v>
      </c>
      <c r="E246" s="22" t="s">
        <v>105</v>
      </c>
      <c r="F246" s="22" t="s">
        <v>450</v>
      </c>
      <c r="G246" s="50" t="s">
        <v>15</v>
      </c>
      <c r="H246" s="10" t="s">
        <v>96</v>
      </c>
      <c r="I246" s="10" t="s">
        <v>51</v>
      </c>
      <c r="J246" s="11" t="s">
        <v>51</v>
      </c>
      <c r="K246" s="10">
        <v>14</v>
      </c>
      <c r="L246" s="5">
        <v>0.43</v>
      </c>
      <c r="M246" s="11" t="s">
        <v>451</v>
      </c>
      <c r="N246" s="29" t="s">
        <v>18</v>
      </c>
    </row>
    <row r="247" spans="1:14" ht="75" x14ac:dyDescent="0.25">
      <c r="A247" s="8" t="s">
        <v>66</v>
      </c>
      <c r="B247" s="8" t="s">
        <v>291</v>
      </c>
      <c r="C247" s="8" t="s">
        <v>15</v>
      </c>
      <c r="D247" s="8" t="s">
        <v>61</v>
      </c>
      <c r="E247" s="8" t="s">
        <v>105</v>
      </c>
      <c r="F247" s="15" t="s">
        <v>348</v>
      </c>
      <c r="G247" s="51" t="s">
        <v>15</v>
      </c>
      <c r="H247" s="4" t="s">
        <v>96</v>
      </c>
      <c r="I247" s="7" t="s">
        <v>51</v>
      </c>
      <c r="J247" s="18" t="s">
        <v>51</v>
      </c>
      <c r="K247" s="10">
        <v>7</v>
      </c>
      <c r="L247" s="5">
        <v>0.28999999999999998</v>
      </c>
      <c r="M247" s="6" t="s">
        <v>349</v>
      </c>
      <c r="N247" s="8" t="s">
        <v>18</v>
      </c>
    </row>
    <row r="248" spans="1:14" x14ac:dyDescent="0.25">
      <c r="A248" s="8" t="s">
        <v>321</v>
      </c>
      <c r="B248" s="8" t="s">
        <v>291</v>
      </c>
      <c r="C248" s="8" t="s">
        <v>18</v>
      </c>
      <c r="D248" s="8" t="s">
        <v>61</v>
      </c>
      <c r="E248" s="8" t="s">
        <v>105</v>
      </c>
      <c r="F248" s="15" t="s">
        <v>321</v>
      </c>
      <c r="G248" s="51" t="s">
        <v>15</v>
      </c>
      <c r="H248" s="23">
        <v>1244</v>
      </c>
      <c r="I248" s="5">
        <v>0.95</v>
      </c>
      <c r="J248" s="20">
        <v>7</v>
      </c>
      <c r="K248" s="10">
        <v>136</v>
      </c>
      <c r="L248" s="5">
        <v>0.15</v>
      </c>
      <c r="M248" s="6" t="s">
        <v>336</v>
      </c>
      <c r="N248" s="8" t="s">
        <v>18</v>
      </c>
    </row>
    <row r="249" spans="1:14" ht="30" x14ac:dyDescent="0.25">
      <c r="A249" s="3" t="s">
        <v>66</v>
      </c>
      <c r="B249" s="3" t="s">
        <v>611</v>
      </c>
      <c r="D249" s="3" t="s">
        <v>61</v>
      </c>
      <c r="E249" s="22" t="s">
        <v>105</v>
      </c>
      <c r="F249" s="22" t="s">
        <v>448</v>
      </c>
      <c r="G249" s="50" t="s">
        <v>15</v>
      </c>
      <c r="H249" s="10" t="s">
        <v>96</v>
      </c>
      <c r="I249" s="10" t="s">
        <v>51</v>
      </c>
      <c r="J249" s="11" t="s">
        <v>51</v>
      </c>
      <c r="K249" s="10">
        <v>6</v>
      </c>
      <c r="L249" s="5">
        <v>0.17</v>
      </c>
      <c r="M249" s="11" t="s">
        <v>449</v>
      </c>
      <c r="N249" s="29" t="s">
        <v>18</v>
      </c>
    </row>
    <row r="250" spans="1:14" x14ac:dyDescent="0.25">
      <c r="A250" s="8" t="s">
        <v>66</v>
      </c>
      <c r="B250" s="8" t="s">
        <v>291</v>
      </c>
      <c r="C250" s="8" t="s">
        <v>15</v>
      </c>
      <c r="D250" s="8" t="s">
        <v>61</v>
      </c>
      <c r="E250" s="8" t="s">
        <v>105</v>
      </c>
      <c r="F250" s="15" t="s">
        <v>351</v>
      </c>
      <c r="G250" s="51" t="s">
        <v>15</v>
      </c>
      <c r="H250" s="10">
        <v>45</v>
      </c>
      <c r="I250" s="5">
        <v>0.11</v>
      </c>
      <c r="J250" s="20">
        <v>4</v>
      </c>
      <c r="K250" s="10">
        <v>40</v>
      </c>
      <c r="L250" s="5">
        <v>0.03</v>
      </c>
      <c r="M250" s="11" t="s">
        <v>20</v>
      </c>
      <c r="N250" s="8" t="s">
        <v>18</v>
      </c>
    </row>
    <row r="251" spans="1:14" ht="30" x14ac:dyDescent="0.25">
      <c r="A251" s="8" t="s">
        <v>352</v>
      </c>
      <c r="B251" s="8" t="s">
        <v>291</v>
      </c>
      <c r="C251" s="8" t="s">
        <v>18</v>
      </c>
      <c r="D251" s="8" t="s">
        <v>61</v>
      </c>
      <c r="E251" s="8" t="s">
        <v>105</v>
      </c>
      <c r="F251" s="15" t="s">
        <v>355</v>
      </c>
      <c r="G251" s="51" t="s">
        <v>15</v>
      </c>
      <c r="H251" s="4" t="s">
        <v>96</v>
      </c>
      <c r="I251" s="7" t="s">
        <v>51</v>
      </c>
      <c r="J251" s="18" t="s">
        <v>51</v>
      </c>
      <c r="K251" s="10">
        <v>20</v>
      </c>
      <c r="L251" s="5">
        <v>0.05</v>
      </c>
      <c r="M251" s="11" t="s">
        <v>20</v>
      </c>
      <c r="N251" s="8" t="s">
        <v>18</v>
      </c>
    </row>
    <row r="252" spans="1:14" ht="30" x14ac:dyDescent="0.25">
      <c r="A252" s="8" t="s">
        <v>66</v>
      </c>
      <c r="B252" s="8" t="s">
        <v>291</v>
      </c>
      <c r="C252" s="8" t="s">
        <v>15</v>
      </c>
      <c r="D252" s="8" t="s">
        <v>61</v>
      </c>
      <c r="E252" s="8" t="s">
        <v>105</v>
      </c>
      <c r="F252" s="15" t="s">
        <v>350</v>
      </c>
      <c r="G252" s="51" t="s">
        <v>15</v>
      </c>
      <c r="H252" s="4" t="s">
        <v>96</v>
      </c>
      <c r="I252" s="7" t="s">
        <v>51</v>
      </c>
      <c r="J252" s="18" t="s">
        <v>51</v>
      </c>
      <c r="K252" s="10" t="s">
        <v>96</v>
      </c>
      <c r="L252" s="56" t="s">
        <v>51</v>
      </c>
      <c r="M252" s="4" t="s">
        <v>20</v>
      </c>
      <c r="N252" s="8" t="s">
        <v>18</v>
      </c>
    </row>
    <row r="253" spans="1:14" ht="30" x14ac:dyDescent="0.25">
      <c r="A253" s="8" t="s">
        <v>352</v>
      </c>
      <c r="B253" s="8" t="s">
        <v>291</v>
      </c>
      <c r="C253" s="8" t="s">
        <v>18</v>
      </c>
      <c r="D253" s="8" t="s">
        <v>61</v>
      </c>
      <c r="E253" s="8" t="s">
        <v>105</v>
      </c>
      <c r="F253" s="15" t="s">
        <v>353</v>
      </c>
      <c r="G253" s="51" t="s">
        <v>15</v>
      </c>
      <c r="H253" s="4" t="s">
        <v>96</v>
      </c>
      <c r="I253" s="7" t="s">
        <v>51</v>
      </c>
      <c r="J253" s="18" t="s">
        <v>51</v>
      </c>
      <c r="K253" s="10" t="s">
        <v>96</v>
      </c>
      <c r="L253" s="56" t="s">
        <v>51</v>
      </c>
      <c r="M253" s="11">
        <v>240</v>
      </c>
      <c r="N253" s="8" t="s">
        <v>18</v>
      </c>
    </row>
    <row r="254" spans="1:14" ht="30" x14ac:dyDescent="0.25">
      <c r="A254" s="8" t="s">
        <v>100</v>
      </c>
      <c r="B254" s="8" t="s">
        <v>75</v>
      </c>
      <c r="C254" s="8" t="s">
        <v>15</v>
      </c>
      <c r="D254" s="8" t="s">
        <v>61</v>
      </c>
      <c r="E254" s="8" t="s">
        <v>105</v>
      </c>
      <c r="F254" s="8" t="s">
        <v>112</v>
      </c>
      <c r="G254" s="51" t="s">
        <v>15</v>
      </c>
      <c r="H254" s="6" t="s">
        <v>96</v>
      </c>
      <c r="I254" s="7" t="s">
        <v>51</v>
      </c>
      <c r="J254" s="19" t="s">
        <v>51</v>
      </c>
      <c r="K254" s="10">
        <v>140</v>
      </c>
      <c r="L254" s="5">
        <v>0.74</v>
      </c>
      <c r="M254" s="6" t="s">
        <v>113</v>
      </c>
      <c r="N254" s="3" t="s">
        <v>18</v>
      </c>
    </row>
    <row r="255" spans="1:14" ht="30" x14ac:dyDescent="0.25">
      <c r="A255" s="3" t="s">
        <v>66</v>
      </c>
      <c r="B255" s="3" t="s">
        <v>611</v>
      </c>
      <c r="C255" s="8" t="s">
        <v>15</v>
      </c>
      <c r="D255" s="3" t="s">
        <v>61</v>
      </c>
      <c r="E255" s="22" t="s">
        <v>105</v>
      </c>
      <c r="F255" s="22" t="s">
        <v>445</v>
      </c>
      <c r="G255" s="50" t="s">
        <v>15</v>
      </c>
      <c r="H255" s="10" t="s">
        <v>96</v>
      </c>
      <c r="I255" s="10" t="s">
        <v>51</v>
      </c>
      <c r="J255" s="11" t="s">
        <v>51</v>
      </c>
      <c r="K255" s="10">
        <v>8</v>
      </c>
      <c r="L255" s="5">
        <v>0.75</v>
      </c>
      <c r="M255" s="11" t="s">
        <v>20</v>
      </c>
      <c r="N255" s="29" t="s">
        <v>18</v>
      </c>
    </row>
    <row r="256" spans="1:14" ht="30" x14ac:dyDescent="0.25">
      <c r="A256" s="8" t="s">
        <v>107</v>
      </c>
      <c r="B256" s="8" t="s">
        <v>75</v>
      </c>
      <c r="C256" s="8" t="s">
        <v>15</v>
      </c>
      <c r="D256" s="8" t="s">
        <v>61</v>
      </c>
      <c r="E256" s="8" t="s">
        <v>105</v>
      </c>
      <c r="F256" s="8" t="s">
        <v>108</v>
      </c>
      <c r="G256" s="51" t="s">
        <v>15</v>
      </c>
      <c r="H256" s="6" t="s">
        <v>96</v>
      </c>
      <c r="I256" s="7" t="s">
        <v>51</v>
      </c>
      <c r="J256" s="19" t="s">
        <v>51</v>
      </c>
      <c r="K256" s="10">
        <v>262</v>
      </c>
      <c r="L256" s="5">
        <v>0.71</v>
      </c>
      <c r="M256" s="4" t="s">
        <v>109</v>
      </c>
      <c r="N256" s="3" t="s">
        <v>18</v>
      </c>
    </row>
    <row r="257" spans="1:14" ht="60" x14ac:dyDescent="0.25">
      <c r="A257" s="3" t="s">
        <v>66</v>
      </c>
      <c r="B257" s="3" t="s">
        <v>611</v>
      </c>
      <c r="C257" s="8" t="s">
        <v>15</v>
      </c>
      <c r="D257" s="3" t="s">
        <v>61</v>
      </c>
      <c r="E257" s="22" t="s">
        <v>105</v>
      </c>
      <c r="F257" s="22" t="s">
        <v>441</v>
      </c>
      <c r="G257" s="50" t="s">
        <v>15</v>
      </c>
      <c r="H257" s="10" t="s">
        <v>96</v>
      </c>
      <c r="I257" s="10" t="s">
        <v>51</v>
      </c>
      <c r="J257" s="11" t="s">
        <v>51</v>
      </c>
      <c r="K257" s="10">
        <v>8</v>
      </c>
      <c r="L257" s="5">
        <v>0.88</v>
      </c>
      <c r="M257" s="11" t="s">
        <v>447</v>
      </c>
      <c r="N257" s="29" t="s">
        <v>18</v>
      </c>
    </row>
    <row r="258" spans="1:14" ht="30" x14ac:dyDescent="0.25">
      <c r="A258" s="8" t="s">
        <v>66</v>
      </c>
      <c r="B258" s="8" t="s">
        <v>291</v>
      </c>
      <c r="C258" s="8" t="s">
        <v>15</v>
      </c>
      <c r="D258" s="8" t="s">
        <v>61</v>
      </c>
      <c r="E258" s="8" t="s">
        <v>105</v>
      </c>
      <c r="F258" s="15" t="s">
        <v>345</v>
      </c>
      <c r="G258" s="51" t="s">
        <v>15</v>
      </c>
      <c r="H258" s="4" t="s">
        <v>96</v>
      </c>
      <c r="I258" s="7" t="s">
        <v>51</v>
      </c>
      <c r="J258" s="18" t="s">
        <v>51</v>
      </c>
      <c r="K258" s="10">
        <v>39</v>
      </c>
      <c r="L258" s="5">
        <v>0.1</v>
      </c>
      <c r="M258" s="6" t="s">
        <v>346</v>
      </c>
      <c r="N258" s="8" t="s">
        <v>18</v>
      </c>
    </row>
    <row r="259" spans="1:14" ht="30" x14ac:dyDescent="0.25">
      <c r="A259" s="8" t="s">
        <v>100</v>
      </c>
      <c r="B259" s="8" t="s">
        <v>75</v>
      </c>
      <c r="C259" s="8" t="s">
        <v>15</v>
      </c>
      <c r="D259" s="8" t="s">
        <v>61</v>
      </c>
      <c r="E259" s="8" t="s">
        <v>105</v>
      </c>
      <c r="F259" s="8" t="s">
        <v>110</v>
      </c>
      <c r="G259" s="51" t="s">
        <v>15</v>
      </c>
      <c r="H259" s="6" t="s">
        <v>96</v>
      </c>
      <c r="I259" s="7" t="s">
        <v>51</v>
      </c>
      <c r="J259" s="19" t="s">
        <v>51</v>
      </c>
      <c r="K259" s="10">
        <v>42</v>
      </c>
      <c r="L259" s="5">
        <v>0.81</v>
      </c>
      <c r="M259" s="6" t="s">
        <v>111</v>
      </c>
      <c r="N259" s="3" t="s">
        <v>18</v>
      </c>
    </row>
    <row r="260" spans="1:14" ht="30" x14ac:dyDescent="0.25">
      <c r="A260" s="8" t="s">
        <v>66</v>
      </c>
      <c r="B260" s="8" t="s">
        <v>291</v>
      </c>
      <c r="C260" s="8" t="s">
        <v>15</v>
      </c>
      <c r="D260" s="8" t="s">
        <v>61</v>
      </c>
      <c r="E260" s="8" t="s">
        <v>105</v>
      </c>
      <c r="F260" s="15" t="s">
        <v>308</v>
      </c>
      <c r="G260" s="51" t="s">
        <v>15</v>
      </c>
      <c r="H260" s="4" t="s">
        <v>96</v>
      </c>
      <c r="I260" s="7" t="s">
        <v>51</v>
      </c>
      <c r="J260" s="18" t="s">
        <v>51</v>
      </c>
      <c r="K260" s="4">
        <v>20</v>
      </c>
      <c r="L260" s="5">
        <v>0.7</v>
      </c>
      <c r="M260" s="11" t="s">
        <v>343</v>
      </c>
      <c r="N260" s="8" t="s">
        <v>18</v>
      </c>
    </row>
    <row r="261" spans="1:14" ht="30" x14ac:dyDescent="0.25">
      <c r="A261" s="8" t="s">
        <v>100</v>
      </c>
      <c r="B261" s="8" t="s">
        <v>75</v>
      </c>
      <c r="C261" s="8" t="s">
        <v>15</v>
      </c>
      <c r="D261" s="8" t="s">
        <v>61</v>
      </c>
      <c r="E261" s="8" t="s">
        <v>105</v>
      </c>
      <c r="F261" s="8" t="s">
        <v>114</v>
      </c>
      <c r="G261" s="51" t="s">
        <v>15</v>
      </c>
      <c r="H261" s="6" t="s">
        <v>96</v>
      </c>
      <c r="I261" s="7" t="s">
        <v>51</v>
      </c>
      <c r="J261" s="19" t="s">
        <v>51</v>
      </c>
      <c r="K261" s="10">
        <v>64</v>
      </c>
      <c r="L261" s="5">
        <v>1.03</v>
      </c>
      <c r="M261" s="4" t="s">
        <v>115</v>
      </c>
      <c r="N261" s="3" t="s">
        <v>18</v>
      </c>
    </row>
    <row r="262" spans="1:14" ht="30" x14ac:dyDescent="0.25">
      <c r="A262" s="8" t="s">
        <v>66</v>
      </c>
      <c r="B262" s="8" t="s">
        <v>291</v>
      </c>
      <c r="C262" s="8" t="s">
        <v>18</v>
      </c>
      <c r="D262" s="8" t="s">
        <v>61</v>
      </c>
      <c r="E262" s="8" t="s">
        <v>105</v>
      </c>
      <c r="F262" s="15" t="s">
        <v>356</v>
      </c>
      <c r="G262" s="51" t="s">
        <v>15</v>
      </c>
      <c r="H262" s="4">
        <v>210</v>
      </c>
      <c r="I262" s="7">
        <v>0.09</v>
      </c>
      <c r="J262" s="18">
        <v>4</v>
      </c>
      <c r="K262" s="10">
        <v>4</v>
      </c>
      <c r="L262" s="5">
        <v>0.5</v>
      </c>
      <c r="M262" s="11" t="s">
        <v>357</v>
      </c>
      <c r="N262" s="8" t="s">
        <v>18</v>
      </c>
    </row>
    <row r="263" spans="1:14" x14ac:dyDescent="0.25">
      <c r="A263" s="8" t="s">
        <v>352</v>
      </c>
      <c r="B263" s="8" t="s">
        <v>291</v>
      </c>
      <c r="C263" s="8" t="s">
        <v>18</v>
      </c>
      <c r="D263" s="8" t="s">
        <v>61</v>
      </c>
      <c r="E263" s="8" t="s">
        <v>105</v>
      </c>
      <c r="F263" s="15" t="s">
        <v>352</v>
      </c>
      <c r="G263" s="51" t="s">
        <v>15</v>
      </c>
      <c r="H263" s="4">
        <v>31</v>
      </c>
      <c r="I263" s="7">
        <v>0.97</v>
      </c>
      <c r="J263" s="18">
        <v>4</v>
      </c>
      <c r="K263" s="10">
        <v>26</v>
      </c>
      <c r="L263" s="5">
        <v>0.04</v>
      </c>
      <c r="M263" s="11">
        <v>217</v>
      </c>
      <c r="N263" s="8" t="s">
        <v>18</v>
      </c>
    </row>
    <row r="264" spans="1:14" x14ac:dyDescent="0.25">
      <c r="A264" s="8" t="s">
        <v>305</v>
      </c>
      <c r="B264" s="8" t="s">
        <v>291</v>
      </c>
      <c r="C264" s="8" t="s">
        <v>18</v>
      </c>
      <c r="D264" s="8" t="s">
        <v>61</v>
      </c>
      <c r="E264" s="8" t="s">
        <v>105</v>
      </c>
      <c r="F264" s="15" t="s">
        <v>341</v>
      </c>
      <c r="G264" s="51" t="s">
        <v>15</v>
      </c>
      <c r="H264" s="23">
        <v>1512</v>
      </c>
      <c r="I264" s="5">
        <v>0.81</v>
      </c>
      <c r="J264" s="20">
        <v>5</v>
      </c>
      <c r="K264" s="10">
        <v>42</v>
      </c>
      <c r="L264" s="5">
        <v>0.95</v>
      </c>
      <c r="M264" s="10" t="s">
        <v>342</v>
      </c>
      <c r="N264" s="8" t="s">
        <v>18</v>
      </c>
    </row>
    <row r="265" spans="1:14" ht="30" x14ac:dyDescent="0.25">
      <c r="A265" s="3" t="s">
        <v>66</v>
      </c>
      <c r="B265" s="3" t="s">
        <v>611</v>
      </c>
      <c r="C265" s="8" t="s">
        <v>15</v>
      </c>
      <c r="D265" s="3" t="s">
        <v>61</v>
      </c>
      <c r="E265" s="22" t="s">
        <v>105</v>
      </c>
      <c r="F265" s="22" t="s">
        <v>431</v>
      </c>
      <c r="G265" s="50" t="s">
        <v>15</v>
      </c>
      <c r="H265" s="10" t="s">
        <v>96</v>
      </c>
      <c r="I265" s="10" t="s">
        <v>51</v>
      </c>
      <c r="J265" s="11" t="s">
        <v>51</v>
      </c>
      <c r="K265" s="10">
        <v>6</v>
      </c>
      <c r="L265" s="5">
        <v>0.33</v>
      </c>
      <c r="M265" s="11" t="s">
        <v>446</v>
      </c>
      <c r="N265" s="29" t="s">
        <v>18</v>
      </c>
    </row>
    <row r="266" spans="1:14" ht="30" x14ac:dyDescent="0.25">
      <c r="A266" s="8" t="s">
        <v>100</v>
      </c>
      <c r="B266" s="8" t="s">
        <v>75</v>
      </c>
      <c r="C266" s="8" t="s">
        <v>15</v>
      </c>
      <c r="D266" s="8" t="s">
        <v>61</v>
      </c>
      <c r="E266" s="8" t="s">
        <v>105</v>
      </c>
      <c r="F266" s="8" t="s">
        <v>101</v>
      </c>
      <c r="G266" s="51" t="s">
        <v>15</v>
      </c>
      <c r="H266" s="6" t="s">
        <v>96</v>
      </c>
      <c r="I266" s="7" t="s">
        <v>51</v>
      </c>
      <c r="J266" s="19" t="s">
        <v>51</v>
      </c>
      <c r="K266" s="10">
        <v>58</v>
      </c>
      <c r="L266" s="5">
        <v>0.71</v>
      </c>
      <c r="M266" s="6" t="s">
        <v>518</v>
      </c>
      <c r="N266" s="3" t="s">
        <v>18</v>
      </c>
    </row>
    <row r="267" spans="1:14" x14ac:dyDescent="0.25">
      <c r="A267" s="8" t="s">
        <v>305</v>
      </c>
      <c r="B267" s="8" t="s">
        <v>291</v>
      </c>
      <c r="C267" s="8" t="s">
        <v>18</v>
      </c>
      <c r="D267" s="8" t="s">
        <v>61</v>
      </c>
      <c r="E267" s="8" t="s">
        <v>105</v>
      </c>
      <c r="F267" s="15" t="s">
        <v>337</v>
      </c>
      <c r="G267" s="51" t="s">
        <v>15</v>
      </c>
      <c r="H267" s="23">
        <v>2352</v>
      </c>
      <c r="I267" s="5">
        <v>0.81</v>
      </c>
      <c r="J267" s="20">
        <v>7</v>
      </c>
      <c r="K267" s="10">
        <v>64</v>
      </c>
      <c r="L267" s="5">
        <v>0.38</v>
      </c>
      <c r="M267" s="6">
        <v>238</v>
      </c>
      <c r="N267" s="8" t="s">
        <v>18</v>
      </c>
    </row>
    <row r="268" spans="1:14" ht="60" x14ac:dyDescent="0.25">
      <c r="A268" s="8" t="s">
        <v>305</v>
      </c>
      <c r="B268" s="8" t="s">
        <v>291</v>
      </c>
      <c r="C268" s="8" t="s">
        <v>18</v>
      </c>
      <c r="D268" s="8" t="s">
        <v>61</v>
      </c>
      <c r="E268" s="8" t="s">
        <v>105</v>
      </c>
      <c r="F268" s="15" t="s">
        <v>306</v>
      </c>
      <c r="G268" s="51" t="s">
        <v>15</v>
      </c>
      <c r="H268" s="6" t="s">
        <v>307</v>
      </c>
      <c r="I268" s="6" t="s">
        <v>307</v>
      </c>
      <c r="J268" s="6" t="s">
        <v>51</v>
      </c>
      <c r="K268" s="10">
        <v>40</v>
      </c>
      <c r="L268" s="5">
        <v>0.43</v>
      </c>
      <c r="M268" s="6" t="s">
        <v>338</v>
      </c>
      <c r="N268" s="8" t="s">
        <v>18</v>
      </c>
    </row>
    <row r="269" spans="1:14" x14ac:dyDescent="0.25">
      <c r="A269" s="8" t="s">
        <v>66</v>
      </c>
      <c r="B269" s="8" t="s">
        <v>291</v>
      </c>
      <c r="C269" s="8" t="s">
        <v>15</v>
      </c>
      <c r="D269" s="8" t="s">
        <v>61</v>
      </c>
      <c r="E269" s="8" t="s">
        <v>105</v>
      </c>
      <c r="F269" s="15" t="s">
        <v>344</v>
      </c>
      <c r="G269" s="51" t="s">
        <v>15</v>
      </c>
      <c r="H269" s="10">
        <v>18</v>
      </c>
      <c r="I269" s="5">
        <v>1</v>
      </c>
      <c r="J269" s="20">
        <v>5</v>
      </c>
      <c r="K269" s="4">
        <v>10</v>
      </c>
      <c r="L269" s="5">
        <v>0</v>
      </c>
      <c r="M269" s="6">
        <v>18</v>
      </c>
      <c r="N269" s="8" t="s">
        <v>18</v>
      </c>
    </row>
    <row r="270" spans="1:14" ht="30" x14ac:dyDescent="0.25">
      <c r="A270" s="8" t="s">
        <v>66</v>
      </c>
      <c r="B270" s="8" t="s">
        <v>291</v>
      </c>
      <c r="C270" s="8" t="s">
        <v>15</v>
      </c>
      <c r="D270" s="8" t="s">
        <v>61</v>
      </c>
      <c r="E270" s="8" t="s">
        <v>105</v>
      </c>
      <c r="F270" s="15" t="s">
        <v>347</v>
      </c>
      <c r="G270" s="51" t="s">
        <v>15</v>
      </c>
      <c r="H270" s="4" t="s">
        <v>96</v>
      </c>
      <c r="I270" s="7" t="s">
        <v>51</v>
      </c>
      <c r="J270" s="18" t="s">
        <v>51</v>
      </c>
      <c r="K270" s="10">
        <v>21</v>
      </c>
      <c r="L270" s="5">
        <v>0.1</v>
      </c>
      <c r="M270" s="6" t="s">
        <v>20</v>
      </c>
      <c r="N270" s="8" t="s">
        <v>18</v>
      </c>
    </row>
    <row r="271" spans="1:14" ht="75" x14ac:dyDescent="0.25">
      <c r="A271" s="3" t="s">
        <v>66</v>
      </c>
      <c r="B271" s="3" t="s">
        <v>611</v>
      </c>
      <c r="C271" s="8" t="s">
        <v>15</v>
      </c>
      <c r="D271" s="3" t="s">
        <v>61</v>
      </c>
      <c r="E271" s="22" t="s">
        <v>105</v>
      </c>
      <c r="F271" s="8" t="s">
        <v>414</v>
      </c>
      <c r="G271" s="50" t="s">
        <v>15</v>
      </c>
      <c r="H271" s="11" t="s">
        <v>415</v>
      </c>
      <c r="I271" s="10" t="s">
        <v>410</v>
      </c>
      <c r="J271" s="11" t="s">
        <v>416</v>
      </c>
      <c r="K271" s="10">
        <v>139</v>
      </c>
      <c r="L271" s="5">
        <v>0.35</v>
      </c>
      <c r="M271" s="11" t="s">
        <v>593</v>
      </c>
      <c r="N271" s="3" t="s">
        <v>15</v>
      </c>
    </row>
    <row r="272" spans="1:14" ht="30" x14ac:dyDescent="0.25">
      <c r="A272" s="36" t="s">
        <v>352</v>
      </c>
      <c r="B272" s="36" t="s">
        <v>291</v>
      </c>
      <c r="C272" s="36" t="s">
        <v>18</v>
      </c>
      <c r="D272" s="36" t="s">
        <v>61</v>
      </c>
      <c r="E272" s="36" t="s">
        <v>105</v>
      </c>
      <c r="F272" s="37" t="s">
        <v>354</v>
      </c>
      <c r="G272" s="105" t="s">
        <v>15</v>
      </c>
      <c r="H272" s="39" t="s">
        <v>96</v>
      </c>
      <c r="I272" s="43" t="s">
        <v>51</v>
      </c>
      <c r="J272" s="46" t="s">
        <v>51</v>
      </c>
      <c r="K272" s="47" t="s">
        <v>96</v>
      </c>
      <c r="L272" s="64" t="s">
        <v>51</v>
      </c>
      <c r="M272" s="59" t="s">
        <v>20</v>
      </c>
      <c r="N272" s="36" t="s">
        <v>18</v>
      </c>
    </row>
    <row r="273" spans="1:14" ht="45" x14ac:dyDescent="0.25">
      <c r="A273" s="8" t="s">
        <v>362</v>
      </c>
      <c r="B273" s="8" t="s">
        <v>365</v>
      </c>
      <c r="C273" s="8" t="s">
        <v>18</v>
      </c>
      <c r="D273" s="8" t="s">
        <v>13</v>
      </c>
      <c r="E273" s="8" t="s">
        <v>372</v>
      </c>
      <c r="F273" s="8" t="s">
        <v>375</v>
      </c>
      <c r="G273" s="51" t="s">
        <v>15</v>
      </c>
      <c r="H273" s="6" t="s">
        <v>591</v>
      </c>
      <c r="I273" s="7">
        <v>0.75</v>
      </c>
      <c r="J273" s="6" t="s">
        <v>27</v>
      </c>
      <c r="K273" s="4">
        <v>16</v>
      </c>
      <c r="L273" s="7">
        <v>0.06</v>
      </c>
      <c r="M273" s="6" t="s">
        <v>20</v>
      </c>
      <c r="N273" s="8" t="s">
        <v>18</v>
      </c>
    </row>
    <row r="274" spans="1:14" ht="75" x14ac:dyDescent="0.25">
      <c r="A274" s="8" t="s">
        <v>377</v>
      </c>
      <c r="B274" s="8" t="s">
        <v>365</v>
      </c>
      <c r="C274" s="8" t="s">
        <v>18</v>
      </c>
      <c r="D274" s="8" t="s">
        <v>13</v>
      </c>
      <c r="E274" s="8" t="s">
        <v>372</v>
      </c>
      <c r="F274" s="8" t="s">
        <v>377</v>
      </c>
      <c r="G274" s="51" t="s">
        <v>15</v>
      </c>
      <c r="H274" s="4">
        <v>96</v>
      </c>
      <c r="I274" s="7">
        <v>0.26</v>
      </c>
      <c r="J274" s="18">
        <v>4</v>
      </c>
      <c r="K274" s="4">
        <v>12</v>
      </c>
      <c r="L274" s="7">
        <v>0.25</v>
      </c>
      <c r="M274" s="6" t="s">
        <v>380</v>
      </c>
      <c r="N274" s="8" t="s">
        <v>18</v>
      </c>
    </row>
    <row r="275" spans="1:14" ht="45" x14ac:dyDescent="0.25">
      <c r="A275" s="8" t="s">
        <v>376</v>
      </c>
      <c r="B275" s="8" t="s">
        <v>365</v>
      </c>
      <c r="C275" s="8" t="s">
        <v>18</v>
      </c>
      <c r="D275" s="8" t="s">
        <v>13</v>
      </c>
      <c r="E275" s="8" t="s">
        <v>372</v>
      </c>
      <c r="F275" s="8" t="s">
        <v>376</v>
      </c>
      <c r="G275" s="51" t="s">
        <v>15</v>
      </c>
      <c r="H275" s="6" t="s">
        <v>592</v>
      </c>
      <c r="I275" s="7">
        <v>0.98</v>
      </c>
      <c r="J275" s="6" t="s">
        <v>27</v>
      </c>
      <c r="K275" s="4">
        <v>8</v>
      </c>
      <c r="L275" s="7">
        <v>0.5</v>
      </c>
      <c r="M275" s="6" t="s">
        <v>20</v>
      </c>
      <c r="N275" s="8" t="s">
        <v>18</v>
      </c>
    </row>
    <row r="276" spans="1:14" x14ac:dyDescent="0.25">
      <c r="A276" s="8" t="s">
        <v>362</v>
      </c>
      <c r="B276" s="8" t="s">
        <v>365</v>
      </c>
      <c r="C276" s="8" t="s">
        <v>18</v>
      </c>
      <c r="D276" s="8" t="s">
        <v>13</v>
      </c>
      <c r="E276" s="8" t="s">
        <v>372</v>
      </c>
      <c r="F276" s="8" t="s">
        <v>373</v>
      </c>
      <c r="G276" s="51" t="s">
        <v>15</v>
      </c>
      <c r="H276" s="4">
        <v>110</v>
      </c>
      <c r="I276" s="7">
        <v>0.71</v>
      </c>
      <c r="J276" s="18">
        <v>4</v>
      </c>
      <c r="K276" s="4">
        <v>9</v>
      </c>
      <c r="L276" s="7">
        <v>0.78</v>
      </c>
      <c r="M276" s="6" t="s">
        <v>20</v>
      </c>
      <c r="N276" s="8" t="s">
        <v>18</v>
      </c>
    </row>
    <row r="277" spans="1:14" ht="30" x14ac:dyDescent="0.25">
      <c r="A277" s="8" t="s">
        <v>377</v>
      </c>
      <c r="B277" s="8" t="s">
        <v>365</v>
      </c>
      <c r="C277" s="8" t="s">
        <v>18</v>
      </c>
      <c r="D277" s="8" t="s">
        <v>13</v>
      </c>
      <c r="E277" s="8" t="s">
        <v>372</v>
      </c>
      <c r="F277" s="8" t="s">
        <v>378</v>
      </c>
      <c r="G277" s="51" t="s">
        <v>15</v>
      </c>
      <c r="H277" s="4">
        <v>42</v>
      </c>
      <c r="I277" s="7">
        <v>0.21</v>
      </c>
      <c r="J277" s="18">
        <v>4</v>
      </c>
      <c r="K277" s="4">
        <v>8</v>
      </c>
      <c r="L277" s="7">
        <v>0</v>
      </c>
      <c r="M277" s="6" t="s">
        <v>379</v>
      </c>
      <c r="N277" s="8" t="s">
        <v>18</v>
      </c>
    </row>
    <row r="278" spans="1:14" ht="30" x14ac:dyDescent="0.25">
      <c r="A278" s="8" t="s">
        <v>389</v>
      </c>
      <c r="B278" s="8" t="s">
        <v>365</v>
      </c>
      <c r="C278" s="8" t="s">
        <v>18</v>
      </c>
      <c r="D278" s="8" t="s">
        <v>70</v>
      </c>
      <c r="E278" s="8" t="s">
        <v>405</v>
      </c>
      <c r="F278" s="15" t="s">
        <v>406</v>
      </c>
      <c r="G278" s="51" t="s">
        <v>15</v>
      </c>
      <c r="H278" s="4" t="s">
        <v>407</v>
      </c>
      <c r="I278" s="4" t="s">
        <v>410</v>
      </c>
      <c r="J278" s="11" t="s">
        <v>27</v>
      </c>
      <c r="K278" s="10" t="s">
        <v>469</v>
      </c>
      <c r="L278" s="10" t="s">
        <v>469</v>
      </c>
      <c r="M278" s="11" t="s">
        <v>469</v>
      </c>
      <c r="N278" s="8" t="s">
        <v>18</v>
      </c>
    </row>
    <row r="279" spans="1:14" ht="30" x14ac:dyDescent="0.25">
      <c r="A279" s="3" t="s">
        <v>66</v>
      </c>
      <c r="B279" s="8" t="s">
        <v>291</v>
      </c>
      <c r="C279" s="22" t="s">
        <v>15</v>
      </c>
      <c r="D279" s="8" t="s">
        <v>61</v>
      </c>
      <c r="E279" s="8" t="s">
        <v>484</v>
      </c>
      <c r="F279" s="22" t="s">
        <v>485</v>
      </c>
      <c r="G279" s="50" t="s">
        <v>15</v>
      </c>
      <c r="H279" s="10" t="s">
        <v>96</v>
      </c>
      <c r="I279" s="10" t="s">
        <v>51</v>
      </c>
      <c r="J279" s="11" t="s">
        <v>51</v>
      </c>
      <c r="K279" s="10" t="s">
        <v>96</v>
      </c>
      <c r="L279" s="10" t="s">
        <v>51</v>
      </c>
      <c r="M279" s="10" t="s">
        <v>486</v>
      </c>
      <c r="N279" s="29" t="s">
        <v>18</v>
      </c>
    </row>
    <row r="280" spans="1:14" ht="30" x14ac:dyDescent="0.25">
      <c r="A280" s="3" t="s">
        <v>66</v>
      </c>
      <c r="B280" s="8" t="s">
        <v>291</v>
      </c>
      <c r="C280" s="22" t="s">
        <v>15</v>
      </c>
      <c r="D280" s="8" t="s">
        <v>61</v>
      </c>
      <c r="E280" s="8" t="s">
        <v>484</v>
      </c>
      <c r="F280" s="22" t="s">
        <v>489</v>
      </c>
      <c r="G280" s="50" t="s">
        <v>15</v>
      </c>
      <c r="H280" s="10" t="s">
        <v>96</v>
      </c>
      <c r="I280" s="10" t="s">
        <v>51</v>
      </c>
      <c r="J280" s="11" t="s">
        <v>51</v>
      </c>
      <c r="K280" s="10" t="s">
        <v>96</v>
      </c>
      <c r="L280" s="10" t="s">
        <v>51</v>
      </c>
      <c r="M280" s="10" t="s">
        <v>20</v>
      </c>
      <c r="N280" s="29" t="s">
        <v>18</v>
      </c>
    </row>
    <row r="281" spans="1:14" ht="75" x14ac:dyDescent="0.25">
      <c r="A281" s="3" t="s">
        <v>66</v>
      </c>
      <c r="B281" s="22" t="s">
        <v>611</v>
      </c>
      <c r="C281" s="22"/>
      <c r="D281" s="8" t="s">
        <v>61</v>
      </c>
      <c r="E281" s="8" t="s">
        <v>484</v>
      </c>
      <c r="F281" s="22" t="s">
        <v>414</v>
      </c>
      <c r="G281" s="29" t="s">
        <v>15</v>
      </c>
      <c r="H281" s="11" t="s">
        <v>415</v>
      </c>
      <c r="I281" s="10" t="s">
        <v>410</v>
      </c>
      <c r="J281" s="11" t="s">
        <v>416</v>
      </c>
      <c r="K281" s="10">
        <v>139</v>
      </c>
      <c r="L281" s="5">
        <v>0.35</v>
      </c>
      <c r="M281" s="11" t="s">
        <v>593</v>
      </c>
      <c r="N281" s="29" t="s">
        <v>15</v>
      </c>
    </row>
    <row r="282" spans="1:14" ht="30" x14ac:dyDescent="0.25">
      <c r="A282" s="3" t="s">
        <v>66</v>
      </c>
      <c r="B282" s="22" t="s">
        <v>365</v>
      </c>
      <c r="C282" s="22" t="s">
        <v>15</v>
      </c>
      <c r="D282" s="8" t="s">
        <v>61</v>
      </c>
      <c r="E282" s="8" t="s">
        <v>484</v>
      </c>
      <c r="F282" s="22" t="s">
        <v>490</v>
      </c>
      <c r="G282" s="52" t="s">
        <v>15</v>
      </c>
      <c r="H282" s="10" t="s">
        <v>96</v>
      </c>
      <c r="I282" s="10" t="s">
        <v>51</v>
      </c>
      <c r="J282" s="11" t="s">
        <v>51</v>
      </c>
      <c r="K282" s="10" t="s">
        <v>96</v>
      </c>
      <c r="L282" s="10" t="s">
        <v>51</v>
      </c>
      <c r="M282" s="10" t="s">
        <v>20</v>
      </c>
      <c r="N282" s="29" t="s">
        <v>18</v>
      </c>
    </row>
    <row r="283" spans="1:14" ht="30" x14ac:dyDescent="0.25">
      <c r="A283" s="3" t="s">
        <v>66</v>
      </c>
      <c r="B283" s="22" t="s">
        <v>365</v>
      </c>
      <c r="C283" s="22" t="s">
        <v>15</v>
      </c>
      <c r="D283" s="8" t="s">
        <v>61</v>
      </c>
      <c r="E283" s="8" t="s">
        <v>484</v>
      </c>
      <c r="F283" s="22" t="s">
        <v>491</v>
      </c>
      <c r="G283" s="50" t="s">
        <v>15</v>
      </c>
      <c r="H283" s="10" t="s">
        <v>96</v>
      </c>
      <c r="I283" s="10" t="s">
        <v>51</v>
      </c>
      <c r="J283" s="11" t="s">
        <v>51</v>
      </c>
      <c r="K283" s="10" t="s">
        <v>96</v>
      </c>
      <c r="L283" s="10" t="s">
        <v>51</v>
      </c>
      <c r="M283" s="10" t="s">
        <v>20</v>
      </c>
      <c r="N283" s="29" t="s">
        <v>18</v>
      </c>
    </row>
    <row r="284" spans="1:14" ht="30" x14ac:dyDescent="0.25">
      <c r="A284" s="3" t="s">
        <v>66</v>
      </c>
      <c r="B284" s="22" t="s">
        <v>365</v>
      </c>
      <c r="C284" s="22" t="s">
        <v>15</v>
      </c>
      <c r="D284" s="8" t="s">
        <v>61</v>
      </c>
      <c r="E284" s="8" t="s">
        <v>484</v>
      </c>
      <c r="F284" s="22" t="s">
        <v>492</v>
      </c>
      <c r="G284" s="50" t="s">
        <v>15</v>
      </c>
      <c r="H284" s="10" t="s">
        <v>96</v>
      </c>
      <c r="I284" s="10" t="s">
        <v>51</v>
      </c>
      <c r="J284" s="11" t="s">
        <v>51</v>
      </c>
      <c r="K284" s="10" t="s">
        <v>96</v>
      </c>
      <c r="L284" s="10" t="s">
        <v>51</v>
      </c>
      <c r="M284" s="10" t="s">
        <v>20</v>
      </c>
      <c r="N284" s="29" t="s">
        <v>18</v>
      </c>
    </row>
    <row r="285" spans="1:14" ht="30" x14ac:dyDescent="0.25">
      <c r="A285" s="93" t="s">
        <v>66</v>
      </c>
      <c r="B285" s="98" t="s">
        <v>365</v>
      </c>
      <c r="C285" s="98" t="s">
        <v>15</v>
      </c>
      <c r="D285" s="67" t="s">
        <v>61</v>
      </c>
      <c r="E285" s="67" t="s">
        <v>484</v>
      </c>
      <c r="F285" s="98" t="s">
        <v>493</v>
      </c>
      <c r="G285" s="104" t="s">
        <v>15</v>
      </c>
      <c r="H285" s="111" t="s">
        <v>96</v>
      </c>
      <c r="I285" s="111" t="s">
        <v>51</v>
      </c>
      <c r="J285" s="116" t="s">
        <v>51</v>
      </c>
      <c r="K285" s="111" t="s">
        <v>96</v>
      </c>
      <c r="L285" s="111" t="s">
        <v>51</v>
      </c>
      <c r="M285" s="111" t="s">
        <v>495</v>
      </c>
      <c r="N285" s="121" t="s">
        <v>18</v>
      </c>
    </row>
    <row r="286" spans="1:14" ht="30" x14ac:dyDescent="0.25">
      <c r="A286" s="92" t="s">
        <v>66</v>
      </c>
      <c r="B286" s="96" t="s">
        <v>365</v>
      </c>
      <c r="C286" s="96" t="s">
        <v>15</v>
      </c>
      <c r="D286" s="68" t="s">
        <v>61</v>
      </c>
      <c r="E286" s="68" t="s">
        <v>484</v>
      </c>
      <c r="F286" s="96" t="s">
        <v>494</v>
      </c>
      <c r="G286" s="102" t="s">
        <v>15</v>
      </c>
      <c r="H286" s="106" t="s">
        <v>96</v>
      </c>
      <c r="I286" s="106" t="s">
        <v>51</v>
      </c>
      <c r="J286" s="115" t="s">
        <v>51</v>
      </c>
      <c r="K286" s="106" t="s">
        <v>96</v>
      </c>
      <c r="L286" s="106" t="s">
        <v>51</v>
      </c>
      <c r="M286" s="106" t="s">
        <v>20</v>
      </c>
      <c r="N286" s="119" t="s">
        <v>18</v>
      </c>
    </row>
    <row r="287" spans="1:14" ht="30" x14ac:dyDescent="0.25">
      <c r="A287" s="81" t="s">
        <v>66</v>
      </c>
      <c r="B287" s="55" t="s">
        <v>291</v>
      </c>
      <c r="C287" s="83" t="s">
        <v>15</v>
      </c>
      <c r="D287" s="55" t="s">
        <v>61</v>
      </c>
      <c r="E287" s="55" t="s">
        <v>484</v>
      </c>
      <c r="F287" s="83" t="s">
        <v>487</v>
      </c>
      <c r="G287" s="103" t="s">
        <v>15</v>
      </c>
      <c r="H287" s="62" t="s">
        <v>96</v>
      </c>
      <c r="I287" s="62" t="s">
        <v>51</v>
      </c>
      <c r="J287" s="63" t="s">
        <v>51</v>
      </c>
      <c r="K287" s="62" t="s">
        <v>96</v>
      </c>
      <c r="L287" s="62" t="s">
        <v>51</v>
      </c>
      <c r="M287" s="62" t="s">
        <v>488</v>
      </c>
      <c r="N287" s="120" t="s">
        <v>18</v>
      </c>
    </row>
    <row r="288" spans="1:14" ht="30" x14ac:dyDescent="0.25">
      <c r="A288" s="3" t="s">
        <v>66</v>
      </c>
      <c r="B288" s="22" t="s">
        <v>291</v>
      </c>
      <c r="C288" s="22" t="s">
        <v>15</v>
      </c>
      <c r="D288" s="8" t="s">
        <v>61</v>
      </c>
      <c r="E288" s="8" t="s">
        <v>496</v>
      </c>
      <c r="F288" s="22" t="s">
        <v>502</v>
      </c>
      <c r="G288" s="50" t="s">
        <v>15</v>
      </c>
      <c r="H288" s="10" t="s">
        <v>96</v>
      </c>
      <c r="I288" s="10" t="s">
        <v>51</v>
      </c>
      <c r="J288" s="11" t="s">
        <v>51</v>
      </c>
      <c r="K288" s="10" t="s">
        <v>96</v>
      </c>
      <c r="L288" s="10" t="s">
        <v>51</v>
      </c>
      <c r="M288" s="10" t="s">
        <v>20</v>
      </c>
      <c r="N288" s="29" t="s">
        <v>18</v>
      </c>
    </row>
    <row r="289" spans="1:14" ht="30" x14ac:dyDescent="0.25">
      <c r="A289" s="3" t="s">
        <v>66</v>
      </c>
      <c r="B289" s="22" t="s">
        <v>291</v>
      </c>
      <c r="C289" s="22" t="s">
        <v>15</v>
      </c>
      <c r="D289" s="8" t="s">
        <v>61</v>
      </c>
      <c r="E289" s="8" t="s">
        <v>496</v>
      </c>
      <c r="F289" s="22" t="s">
        <v>503</v>
      </c>
      <c r="G289" s="50" t="s">
        <v>15</v>
      </c>
      <c r="H289" s="10" t="s">
        <v>96</v>
      </c>
      <c r="I289" s="10" t="s">
        <v>51</v>
      </c>
      <c r="J289" s="11" t="s">
        <v>51</v>
      </c>
      <c r="K289" s="10" t="s">
        <v>96</v>
      </c>
      <c r="L289" s="10" t="s">
        <v>51</v>
      </c>
      <c r="M289" s="10" t="s">
        <v>20</v>
      </c>
      <c r="N289" s="29" t="s">
        <v>18</v>
      </c>
    </row>
    <row r="290" spans="1:14" ht="30" x14ac:dyDescent="0.25">
      <c r="A290" s="3" t="s">
        <v>66</v>
      </c>
      <c r="B290" s="22" t="s">
        <v>291</v>
      </c>
      <c r="C290" s="22" t="s">
        <v>15</v>
      </c>
      <c r="D290" s="8" t="s">
        <v>61</v>
      </c>
      <c r="E290" s="8" t="s">
        <v>496</v>
      </c>
      <c r="F290" s="22" t="s">
        <v>499</v>
      </c>
      <c r="G290" s="50" t="s">
        <v>15</v>
      </c>
      <c r="H290" s="10" t="s">
        <v>96</v>
      </c>
      <c r="I290" s="10" t="s">
        <v>51</v>
      </c>
      <c r="J290" s="11" t="s">
        <v>51</v>
      </c>
      <c r="K290" s="10" t="s">
        <v>96</v>
      </c>
      <c r="L290" s="10" t="s">
        <v>51</v>
      </c>
      <c r="M290" s="10">
        <v>4</v>
      </c>
      <c r="N290" s="29" t="s">
        <v>18</v>
      </c>
    </row>
    <row r="291" spans="1:14" ht="30" x14ac:dyDescent="0.25">
      <c r="A291" s="3" t="s">
        <v>66</v>
      </c>
      <c r="B291" s="22" t="s">
        <v>291</v>
      </c>
      <c r="C291" s="22" t="s">
        <v>15</v>
      </c>
      <c r="D291" s="8" t="s">
        <v>61</v>
      </c>
      <c r="E291" s="8" t="s">
        <v>496</v>
      </c>
      <c r="F291" s="22" t="s">
        <v>504</v>
      </c>
      <c r="G291" s="29" t="s">
        <v>15</v>
      </c>
      <c r="H291" s="10" t="s">
        <v>96</v>
      </c>
      <c r="I291" s="10" t="s">
        <v>51</v>
      </c>
      <c r="J291" s="11" t="s">
        <v>51</v>
      </c>
      <c r="K291" s="10" t="s">
        <v>96</v>
      </c>
      <c r="L291" s="10" t="s">
        <v>51</v>
      </c>
      <c r="M291" s="10" t="s">
        <v>20</v>
      </c>
      <c r="N291" s="29" t="s">
        <v>18</v>
      </c>
    </row>
    <row r="292" spans="1:14" ht="30" x14ac:dyDescent="0.25">
      <c r="A292" s="3" t="s">
        <v>66</v>
      </c>
      <c r="B292" s="22" t="s">
        <v>291</v>
      </c>
      <c r="C292" s="22" t="s">
        <v>15</v>
      </c>
      <c r="D292" s="8" t="s">
        <v>61</v>
      </c>
      <c r="E292" s="8" t="s">
        <v>496</v>
      </c>
      <c r="F292" s="22" t="s">
        <v>485</v>
      </c>
      <c r="G292" s="50" t="s">
        <v>15</v>
      </c>
      <c r="H292" s="10" t="s">
        <v>96</v>
      </c>
      <c r="I292" s="10" t="s">
        <v>51</v>
      </c>
      <c r="J292" s="11" t="s">
        <v>51</v>
      </c>
      <c r="K292" s="10" t="s">
        <v>96</v>
      </c>
      <c r="L292" s="10" t="s">
        <v>51</v>
      </c>
      <c r="M292" s="10" t="s">
        <v>497</v>
      </c>
      <c r="N292" s="29" t="s">
        <v>18</v>
      </c>
    </row>
    <row r="293" spans="1:14" ht="30" x14ac:dyDescent="0.25">
      <c r="A293" s="3" t="s">
        <v>66</v>
      </c>
      <c r="B293" s="22" t="s">
        <v>291</v>
      </c>
      <c r="C293" s="22" t="s">
        <v>15</v>
      </c>
      <c r="D293" s="8" t="s">
        <v>61</v>
      </c>
      <c r="E293" s="8" t="s">
        <v>496</v>
      </c>
      <c r="F293" s="22" t="s">
        <v>505</v>
      </c>
      <c r="G293" s="50" t="s">
        <v>15</v>
      </c>
      <c r="H293" s="10" t="s">
        <v>96</v>
      </c>
      <c r="I293" s="10" t="s">
        <v>51</v>
      </c>
      <c r="J293" s="11" t="s">
        <v>51</v>
      </c>
      <c r="K293" s="10" t="s">
        <v>96</v>
      </c>
      <c r="L293" s="10" t="s">
        <v>51</v>
      </c>
      <c r="M293" s="10" t="s">
        <v>20</v>
      </c>
      <c r="N293" s="29" t="s">
        <v>18</v>
      </c>
    </row>
    <row r="294" spans="1:14" ht="30" x14ac:dyDescent="0.25">
      <c r="A294" s="3" t="s">
        <v>66</v>
      </c>
      <c r="B294" s="22" t="s">
        <v>291</v>
      </c>
      <c r="C294" s="22" t="s">
        <v>15</v>
      </c>
      <c r="D294" s="8" t="s">
        <v>61</v>
      </c>
      <c r="E294" s="8" t="s">
        <v>496</v>
      </c>
      <c r="F294" s="22" t="s">
        <v>500</v>
      </c>
      <c r="G294" s="50" t="s">
        <v>15</v>
      </c>
      <c r="H294" s="10" t="s">
        <v>96</v>
      </c>
      <c r="I294" s="10" t="s">
        <v>51</v>
      </c>
      <c r="J294" s="11" t="s">
        <v>51</v>
      </c>
      <c r="K294" s="10" t="s">
        <v>96</v>
      </c>
      <c r="L294" s="10" t="s">
        <v>51</v>
      </c>
      <c r="M294" s="10">
        <v>4</v>
      </c>
      <c r="N294" s="29" t="s">
        <v>18</v>
      </c>
    </row>
    <row r="295" spans="1:14" ht="30" x14ac:dyDescent="0.25">
      <c r="A295" s="3" t="s">
        <v>66</v>
      </c>
      <c r="B295" s="22" t="s">
        <v>291</v>
      </c>
      <c r="C295" s="22" t="s">
        <v>15</v>
      </c>
      <c r="D295" s="8" t="s">
        <v>61</v>
      </c>
      <c r="E295" s="8" t="s">
        <v>496</v>
      </c>
      <c r="F295" s="22" t="s">
        <v>501</v>
      </c>
      <c r="G295" s="50" t="s">
        <v>15</v>
      </c>
      <c r="H295" s="10" t="s">
        <v>96</v>
      </c>
      <c r="I295" s="10" t="s">
        <v>51</v>
      </c>
      <c r="J295" s="11" t="s">
        <v>51</v>
      </c>
      <c r="K295" s="10" t="s">
        <v>96</v>
      </c>
      <c r="L295" s="10" t="s">
        <v>51</v>
      </c>
      <c r="M295" s="10">
        <v>4</v>
      </c>
      <c r="N295" s="29" t="s">
        <v>18</v>
      </c>
    </row>
    <row r="296" spans="1:14" ht="30" x14ac:dyDescent="0.25">
      <c r="A296" s="3" t="s">
        <v>66</v>
      </c>
      <c r="B296" s="22" t="s">
        <v>291</v>
      </c>
      <c r="C296" s="22" t="s">
        <v>15</v>
      </c>
      <c r="D296" s="8" t="s">
        <v>61</v>
      </c>
      <c r="E296" s="8" t="s">
        <v>496</v>
      </c>
      <c r="F296" s="22" t="s">
        <v>489</v>
      </c>
      <c r="G296" s="50" t="s">
        <v>15</v>
      </c>
      <c r="H296" s="10" t="s">
        <v>96</v>
      </c>
      <c r="I296" s="10" t="s">
        <v>51</v>
      </c>
      <c r="J296" s="11" t="s">
        <v>51</v>
      </c>
      <c r="K296" s="10" t="s">
        <v>96</v>
      </c>
      <c r="L296" s="10" t="s">
        <v>51</v>
      </c>
      <c r="M296" s="10" t="s">
        <v>20</v>
      </c>
      <c r="N296" s="29" t="s">
        <v>18</v>
      </c>
    </row>
    <row r="297" spans="1:14" ht="75" x14ac:dyDescent="0.25">
      <c r="A297" s="3" t="s">
        <v>66</v>
      </c>
      <c r="B297" s="22" t="s">
        <v>611</v>
      </c>
      <c r="C297" s="22" t="s">
        <v>15</v>
      </c>
      <c r="D297" s="8" t="s">
        <v>61</v>
      </c>
      <c r="E297" s="8" t="s">
        <v>496</v>
      </c>
      <c r="F297" s="22" t="s">
        <v>414</v>
      </c>
      <c r="G297" s="50" t="s">
        <v>15</v>
      </c>
      <c r="H297" s="11" t="s">
        <v>415</v>
      </c>
      <c r="I297" s="10" t="s">
        <v>410</v>
      </c>
      <c r="J297" s="11" t="s">
        <v>416</v>
      </c>
      <c r="K297" s="10">
        <v>139</v>
      </c>
      <c r="L297" s="5">
        <v>0.35</v>
      </c>
      <c r="M297" s="11" t="s">
        <v>593</v>
      </c>
      <c r="N297" s="29" t="s">
        <v>15</v>
      </c>
    </row>
    <row r="298" spans="1:14" ht="30" x14ac:dyDescent="0.25">
      <c r="A298" s="3" t="s">
        <v>66</v>
      </c>
      <c r="B298" s="22" t="s">
        <v>291</v>
      </c>
      <c r="C298" s="22" t="s">
        <v>15</v>
      </c>
      <c r="D298" s="8" t="s">
        <v>61</v>
      </c>
      <c r="E298" s="8" t="s">
        <v>496</v>
      </c>
      <c r="F298" s="22" t="s">
        <v>487</v>
      </c>
      <c r="G298" s="50" t="s">
        <v>15</v>
      </c>
      <c r="H298" s="10" t="s">
        <v>96</v>
      </c>
      <c r="I298" s="10" t="s">
        <v>51</v>
      </c>
      <c r="J298" s="11" t="s">
        <v>51</v>
      </c>
      <c r="K298" s="10" t="s">
        <v>96</v>
      </c>
      <c r="L298" s="10" t="s">
        <v>51</v>
      </c>
      <c r="M298" s="10" t="s">
        <v>498</v>
      </c>
      <c r="N298" s="29" t="s">
        <v>18</v>
      </c>
    </row>
    <row r="299" spans="1:14" ht="30" x14ac:dyDescent="0.25">
      <c r="A299" s="3" t="s">
        <v>66</v>
      </c>
      <c r="B299" s="22" t="s">
        <v>611</v>
      </c>
      <c r="C299" s="22" t="s">
        <v>15</v>
      </c>
      <c r="D299" s="8" t="s">
        <v>61</v>
      </c>
      <c r="E299" s="8" t="s">
        <v>282</v>
      </c>
      <c r="F299" s="8" t="s">
        <v>442</v>
      </c>
      <c r="G299" s="51" t="s">
        <v>15</v>
      </c>
      <c r="H299" s="4" t="s">
        <v>96</v>
      </c>
      <c r="I299" s="7" t="s">
        <v>51</v>
      </c>
      <c r="J299" s="19" t="s">
        <v>51</v>
      </c>
      <c r="K299" s="10">
        <v>4</v>
      </c>
      <c r="L299" s="5">
        <v>1</v>
      </c>
      <c r="M299" s="11" t="s">
        <v>531</v>
      </c>
      <c r="N299" s="29" t="s">
        <v>18</v>
      </c>
    </row>
    <row r="300" spans="1:14" ht="30" x14ac:dyDescent="0.25">
      <c r="A300" s="3" t="s">
        <v>66</v>
      </c>
      <c r="B300" s="22" t="s">
        <v>227</v>
      </c>
      <c r="C300" s="22" t="s">
        <v>15</v>
      </c>
      <c r="D300" s="8" t="s">
        <v>61</v>
      </c>
      <c r="E300" s="8" t="s">
        <v>282</v>
      </c>
      <c r="F300" s="8" t="s">
        <v>287</v>
      </c>
      <c r="G300" s="51" t="s">
        <v>15</v>
      </c>
      <c r="H300" s="4" t="s">
        <v>96</v>
      </c>
      <c r="I300" s="7" t="s">
        <v>51</v>
      </c>
      <c r="J300" s="19" t="s">
        <v>51</v>
      </c>
      <c r="K300" s="4" t="s">
        <v>96</v>
      </c>
      <c r="L300" s="7" t="s">
        <v>51</v>
      </c>
      <c r="M300" s="11" t="s">
        <v>548</v>
      </c>
      <c r="N300" s="3" t="s">
        <v>18</v>
      </c>
    </row>
    <row r="301" spans="1:14" ht="30" x14ac:dyDescent="0.25">
      <c r="A301" s="3" t="s">
        <v>66</v>
      </c>
      <c r="B301" s="22" t="s">
        <v>611</v>
      </c>
      <c r="C301" s="22" t="s">
        <v>15</v>
      </c>
      <c r="D301" s="8" t="s">
        <v>61</v>
      </c>
      <c r="E301" s="8" t="s">
        <v>282</v>
      </c>
      <c r="F301" s="8" t="s">
        <v>471</v>
      </c>
      <c r="G301" s="51" t="s">
        <v>15</v>
      </c>
      <c r="H301" s="4" t="s">
        <v>96</v>
      </c>
      <c r="I301" s="7" t="s">
        <v>51</v>
      </c>
      <c r="J301" s="19" t="s">
        <v>51</v>
      </c>
      <c r="K301" s="4">
        <v>2</v>
      </c>
      <c r="L301" s="7" t="s">
        <v>469</v>
      </c>
      <c r="M301" s="11" t="s">
        <v>477</v>
      </c>
      <c r="N301" s="29" t="s">
        <v>18</v>
      </c>
    </row>
    <row r="302" spans="1:14" ht="30" x14ac:dyDescent="0.25">
      <c r="A302" s="3" t="s">
        <v>66</v>
      </c>
      <c r="B302" s="22" t="s">
        <v>611</v>
      </c>
      <c r="C302" s="22" t="s">
        <v>15</v>
      </c>
      <c r="D302" s="8" t="s">
        <v>61</v>
      </c>
      <c r="E302" s="8" t="s">
        <v>282</v>
      </c>
      <c r="F302" s="8" t="s">
        <v>470</v>
      </c>
      <c r="G302" s="51" t="s">
        <v>15</v>
      </c>
      <c r="H302" s="4" t="s">
        <v>96</v>
      </c>
      <c r="I302" s="7" t="s">
        <v>51</v>
      </c>
      <c r="J302" s="19" t="s">
        <v>51</v>
      </c>
      <c r="K302" s="4">
        <v>2</v>
      </c>
      <c r="L302" s="7" t="s">
        <v>469</v>
      </c>
      <c r="M302" s="11" t="s">
        <v>476</v>
      </c>
      <c r="N302" s="14" t="s">
        <v>18</v>
      </c>
    </row>
    <row r="303" spans="1:14" ht="30" x14ac:dyDescent="0.25">
      <c r="A303" s="94" t="s">
        <v>66</v>
      </c>
      <c r="B303" s="99" t="s">
        <v>227</v>
      </c>
      <c r="C303" s="99" t="s">
        <v>15</v>
      </c>
      <c r="D303" s="76" t="s">
        <v>61</v>
      </c>
      <c r="E303" s="76" t="s">
        <v>282</v>
      </c>
      <c r="F303" s="76" t="s">
        <v>285</v>
      </c>
      <c r="G303" s="152" t="s">
        <v>15</v>
      </c>
      <c r="H303" s="153" t="s">
        <v>96</v>
      </c>
      <c r="I303" s="113" t="s">
        <v>51</v>
      </c>
      <c r="J303" s="117" t="s">
        <v>51</v>
      </c>
      <c r="K303" s="154">
        <v>10</v>
      </c>
      <c r="L303" s="155">
        <v>0</v>
      </c>
      <c r="M303" s="156" t="s">
        <v>482</v>
      </c>
      <c r="N303" s="157" t="s">
        <v>18</v>
      </c>
    </row>
    <row r="304" spans="1:14" ht="30" x14ac:dyDescent="0.25">
      <c r="A304" s="91" t="s">
        <v>66</v>
      </c>
      <c r="B304" s="96" t="s">
        <v>611</v>
      </c>
      <c r="C304" s="96" t="s">
        <v>15</v>
      </c>
      <c r="D304" s="68" t="s">
        <v>61</v>
      </c>
      <c r="E304" s="68" t="s">
        <v>282</v>
      </c>
      <c r="F304" s="68" t="s">
        <v>283</v>
      </c>
      <c r="G304" s="158" t="s">
        <v>15</v>
      </c>
      <c r="H304" s="159" t="s">
        <v>96</v>
      </c>
      <c r="I304" s="32" t="s">
        <v>51</v>
      </c>
      <c r="J304" s="114" t="s">
        <v>51</v>
      </c>
      <c r="K304" s="106">
        <v>5</v>
      </c>
      <c r="L304" s="160">
        <v>0</v>
      </c>
      <c r="M304" s="161" t="s">
        <v>284</v>
      </c>
      <c r="N304" s="162" t="s">
        <v>18</v>
      </c>
    </row>
    <row r="305" spans="1:14" ht="30" x14ac:dyDescent="0.25">
      <c r="A305" s="3" t="s">
        <v>66</v>
      </c>
      <c r="B305" s="22" t="s">
        <v>227</v>
      </c>
      <c r="C305" s="22" t="s">
        <v>15</v>
      </c>
      <c r="D305" s="8" t="s">
        <v>61</v>
      </c>
      <c r="E305" s="8" t="s">
        <v>282</v>
      </c>
      <c r="F305" s="8" t="s">
        <v>286</v>
      </c>
      <c r="G305" s="51" t="s">
        <v>15</v>
      </c>
      <c r="H305" s="4" t="s">
        <v>96</v>
      </c>
      <c r="I305" s="7" t="s">
        <v>51</v>
      </c>
      <c r="J305" s="19" t="s">
        <v>51</v>
      </c>
      <c r="K305" s="10">
        <v>10</v>
      </c>
      <c r="L305" s="5">
        <v>0</v>
      </c>
      <c r="M305" s="11" t="s">
        <v>526</v>
      </c>
      <c r="N305" s="3" t="s">
        <v>18</v>
      </c>
    </row>
    <row r="306" spans="1:14" ht="30" x14ac:dyDescent="0.25">
      <c r="A306" s="3" t="s">
        <v>66</v>
      </c>
      <c r="B306" s="22" t="s">
        <v>611</v>
      </c>
      <c r="C306" s="22" t="s">
        <v>15</v>
      </c>
      <c r="D306" s="8" t="s">
        <v>61</v>
      </c>
      <c r="E306" s="8" t="s">
        <v>282</v>
      </c>
      <c r="F306" s="8" t="s">
        <v>473</v>
      </c>
      <c r="G306" s="51" t="s">
        <v>15</v>
      </c>
      <c r="H306" s="4" t="s">
        <v>96</v>
      </c>
      <c r="I306" s="7" t="s">
        <v>51</v>
      </c>
      <c r="J306" s="19" t="s">
        <v>51</v>
      </c>
      <c r="K306" s="4">
        <v>2</v>
      </c>
      <c r="L306" s="7" t="s">
        <v>469</v>
      </c>
      <c r="M306" s="11" t="s">
        <v>479</v>
      </c>
      <c r="N306" s="14" t="s">
        <v>18</v>
      </c>
    </row>
    <row r="307" spans="1:14" ht="75" x14ac:dyDescent="0.25">
      <c r="A307" s="3" t="s">
        <v>66</v>
      </c>
      <c r="B307" s="22" t="s">
        <v>227</v>
      </c>
      <c r="C307" s="22" t="s">
        <v>15</v>
      </c>
      <c r="D307" s="8" t="s">
        <v>61</v>
      </c>
      <c r="E307" s="8" t="s">
        <v>282</v>
      </c>
      <c r="F307" s="8" t="s">
        <v>414</v>
      </c>
      <c r="G307" s="51" t="s">
        <v>15</v>
      </c>
      <c r="H307" s="11" t="s">
        <v>415</v>
      </c>
      <c r="I307" s="10" t="s">
        <v>410</v>
      </c>
      <c r="J307" s="11" t="s">
        <v>416</v>
      </c>
      <c r="K307" s="10">
        <v>139</v>
      </c>
      <c r="L307" s="5">
        <v>0.35</v>
      </c>
      <c r="M307" s="11" t="s">
        <v>593</v>
      </c>
      <c r="N307" s="29" t="s">
        <v>15</v>
      </c>
    </row>
    <row r="308" spans="1:14" ht="30" x14ac:dyDescent="0.25">
      <c r="A308" s="95" t="s">
        <v>66</v>
      </c>
      <c r="B308" s="100" t="s">
        <v>611</v>
      </c>
      <c r="C308" s="100" t="s">
        <v>15</v>
      </c>
      <c r="D308" s="77" t="s">
        <v>61</v>
      </c>
      <c r="E308" s="77" t="s">
        <v>282</v>
      </c>
      <c r="F308" s="77" t="s">
        <v>443</v>
      </c>
      <c r="G308" s="163" t="s">
        <v>15</v>
      </c>
      <c r="H308" s="164" t="s">
        <v>96</v>
      </c>
      <c r="I308" s="31" t="s">
        <v>51</v>
      </c>
      <c r="J308" s="118" t="s">
        <v>51</v>
      </c>
      <c r="K308" s="165">
        <v>10</v>
      </c>
      <c r="L308" s="166">
        <v>0.3</v>
      </c>
      <c r="M308" s="167" t="s">
        <v>475</v>
      </c>
      <c r="N308" s="168" t="s">
        <v>18</v>
      </c>
    </row>
    <row r="309" spans="1:14" ht="30" x14ac:dyDescent="0.25">
      <c r="A309" s="3" t="s">
        <v>66</v>
      </c>
      <c r="B309" s="22" t="s">
        <v>611</v>
      </c>
      <c r="C309" s="22" t="s">
        <v>15</v>
      </c>
      <c r="D309" s="8" t="s">
        <v>61</v>
      </c>
      <c r="E309" s="8" t="s">
        <v>282</v>
      </c>
      <c r="F309" s="8" t="s">
        <v>472</v>
      </c>
      <c r="G309" s="51" t="s">
        <v>15</v>
      </c>
      <c r="H309" s="4" t="s">
        <v>96</v>
      </c>
      <c r="I309" s="7" t="s">
        <v>51</v>
      </c>
      <c r="J309" s="19" t="s">
        <v>51</v>
      </c>
      <c r="K309" s="4">
        <v>2</v>
      </c>
      <c r="L309" s="7" t="s">
        <v>469</v>
      </c>
      <c r="M309" s="11" t="s">
        <v>478</v>
      </c>
      <c r="N309" s="29" t="s">
        <v>18</v>
      </c>
    </row>
    <row r="310" spans="1:14" ht="30" x14ac:dyDescent="0.25">
      <c r="A310" s="88" t="s">
        <v>66</v>
      </c>
      <c r="B310" s="97" t="s">
        <v>611</v>
      </c>
      <c r="C310" s="97" t="s">
        <v>15</v>
      </c>
      <c r="D310" s="33" t="s">
        <v>61</v>
      </c>
      <c r="E310" s="33" t="s">
        <v>282</v>
      </c>
      <c r="F310" s="33" t="s">
        <v>474</v>
      </c>
      <c r="G310" s="136" t="s">
        <v>15</v>
      </c>
      <c r="H310" s="169" t="s">
        <v>96</v>
      </c>
      <c r="I310" s="34" t="s">
        <v>51</v>
      </c>
      <c r="J310" s="86" t="s">
        <v>51</v>
      </c>
      <c r="K310" s="169">
        <v>2</v>
      </c>
      <c r="L310" s="34" t="s">
        <v>469</v>
      </c>
      <c r="M310" s="130" t="s">
        <v>478</v>
      </c>
      <c r="N310" s="33" t="s">
        <v>18</v>
      </c>
    </row>
    <row r="311" spans="1:14" ht="30" x14ac:dyDescent="0.25">
      <c r="A311" s="8" t="s">
        <v>66</v>
      </c>
      <c r="B311" s="8" t="s">
        <v>611</v>
      </c>
      <c r="C311" s="8" t="s">
        <v>15</v>
      </c>
      <c r="D311" s="8" t="s">
        <v>61</v>
      </c>
      <c r="E311" s="8" t="s">
        <v>289</v>
      </c>
      <c r="F311" s="8" t="s">
        <v>433</v>
      </c>
      <c r="G311" s="51" t="s">
        <v>15</v>
      </c>
      <c r="H311" s="4" t="s">
        <v>96</v>
      </c>
      <c r="I311" s="7" t="s">
        <v>51</v>
      </c>
      <c r="J311" s="19" t="s">
        <v>51</v>
      </c>
      <c r="K311" s="10" t="s">
        <v>514</v>
      </c>
      <c r="L311" s="5">
        <v>0.79</v>
      </c>
      <c r="M311" s="11" t="s">
        <v>102</v>
      </c>
      <c r="N311" s="14" t="s">
        <v>18</v>
      </c>
    </row>
    <row r="312" spans="1:14" ht="30" x14ac:dyDescent="0.25">
      <c r="A312" s="8" t="s">
        <v>66</v>
      </c>
      <c r="B312" s="8" t="s">
        <v>611</v>
      </c>
      <c r="C312" s="8" t="s">
        <v>15</v>
      </c>
      <c r="D312" s="8" t="s">
        <v>61</v>
      </c>
      <c r="E312" s="8" t="s">
        <v>289</v>
      </c>
      <c r="F312" s="8" t="s">
        <v>442</v>
      </c>
      <c r="G312" s="51" t="s">
        <v>15</v>
      </c>
      <c r="H312" s="4" t="s">
        <v>96</v>
      </c>
      <c r="I312" s="7" t="s">
        <v>51</v>
      </c>
      <c r="J312" s="19" t="s">
        <v>51</v>
      </c>
      <c r="K312" s="10">
        <v>4</v>
      </c>
      <c r="L312" s="5">
        <v>1</v>
      </c>
      <c r="M312" s="11" t="s">
        <v>532</v>
      </c>
      <c r="N312" s="29" t="s">
        <v>18</v>
      </c>
    </row>
    <row r="313" spans="1:14" ht="60" x14ac:dyDescent="0.25">
      <c r="A313" s="8" t="s">
        <v>66</v>
      </c>
      <c r="B313" s="8" t="s">
        <v>611</v>
      </c>
      <c r="C313" s="8" t="s">
        <v>15</v>
      </c>
      <c r="D313" s="8" t="s">
        <v>61</v>
      </c>
      <c r="E313" s="8" t="s">
        <v>289</v>
      </c>
      <c r="F313" s="8" t="s">
        <v>441</v>
      </c>
      <c r="G313" s="51" t="s">
        <v>15</v>
      </c>
      <c r="H313" s="4" t="s">
        <v>96</v>
      </c>
      <c r="I313" s="7" t="s">
        <v>51</v>
      </c>
      <c r="J313" s="19" t="s">
        <v>51</v>
      </c>
      <c r="K313" s="10">
        <v>8</v>
      </c>
      <c r="L313" s="5">
        <v>0.88</v>
      </c>
      <c r="M313" s="11" t="s">
        <v>529</v>
      </c>
      <c r="N313" s="29" t="s">
        <v>18</v>
      </c>
    </row>
    <row r="314" spans="1:14" ht="30" x14ac:dyDescent="0.25">
      <c r="A314" s="3" t="s">
        <v>66</v>
      </c>
      <c r="B314" s="22" t="s">
        <v>227</v>
      </c>
      <c r="C314" s="22" t="s">
        <v>15</v>
      </c>
      <c r="D314" s="8" t="s">
        <v>61</v>
      </c>
      <c r="E314" s="8" t="s">
        <v>289</v>
      </c>
      <c r="F314" s="8" t="s">
        <v>287</v>
      </c>
      <c r="G314" s="51" t="s">
        <v>15</v>
      </c>
      <c r="H314" s="4" t="s">
        <v>96</v>
      </c>
      <c r="I314" s="7" t="s">
        <v>51</v>
      </c>
      <c r="J314" s="19" t="s">
        <v>51</v>
      </c>
      <c r="K314" s="4" t="s">
        <v>96</v>
      </c>
      <c r="L314" s="7" t="s">
        <v>51</v>
      </c>
      <c r="M314" s="11" t="s">
        <v>549</v>
      </c>
      <c r="N314" s="3" t="s">
        <v>18</v>
      </c>
    </row>
    <row r="315" spans="1:14" ht="30" x14ac:dyDescent="0.25">
      <c r="A315" s="8" t="s">
        <v>66</v>
      </c>
      <c r="B315" s="8" t="s">
        <v>611</v>
      </c>
      <c r="C315" s="8" t="s">
        <v>15</v>
      </c>
      <c r="D315" s="8" t="s">
        <v>61</v>
      </c>
      <c r="E315" s="8" t="s">
        <v>289</v>
      </c>
      <c r="F315" s="8" t="s">
        <v>471</v>
      </c>
      <c r="G315" s="51" t="s">
        <v>15</v>
      </c>
      <c r="H315" s="4" t="s">
        <v>96</v>
      </c>
      <c r="I315" s="7" t="s">
        <v>51</v>
      </c>
      <c r="J315" s="19" t="s">
        <v>51</v>
      </c>
      <c r="K315" s="4">
        <v>2</v>
      </c>
      <c r="L315" s="7" t="s">
        <v>469</v>
      </c>
      <c r="M315" s="11" t="s">
        <v>481</v>
      </c>
      <c r="N315" s="29" t="s">
        <v>18</v>
      </c>
    </row>
    <row r="316" spans="1:14" ht="30" x14ac:dyDescent="0.25">
      <c r="A316" s="8" t="s">
        <v>66</v>
      </c>
      <c r="B316" s="8" t="s">
        <v>611</v>
      </c>
      <c r="C316" s="8" t="s">
        <v>15</v>
      </c>
      <c r="D316" s="8" t="s">
        <v>61</v>
      </c>
      <c r="E316" s="8" t="s">
        <v>289</v>
      </c>
      <c r="F316" s="8" t="s">
        <v>470</v>
      </c>
      <c r="G316" s="51" t="s">
        <v>15</v>
      </c>
      <c r="H316" s="4" t="s">
        <v>96</v>
      </c>
      <c r="I316" s="7" t="s">
        <v>51</v>
      </c>
      <c r="J316" s="19" t="s">
        <v>51</v>
      </c>
      <c r="K316" s="4">
        <v>2</v>
      </c>
      <c r="L316" s="7" t="s">
        <v>469</v>
      </c>
      <c r="M316" s="11" t="s">
        <v>476</v>
      </c>
      <c r="N316" s="14" t="s">
        <v>18</v>
      </c>
    </row>
    <row r="317" spans="1:14" ht="30" x14ac:dyDescent="0.25">
      <c r="A317" s="3" t="s">
        <v>66</v>
      </c>
      <c r="B317" s="22" t="s">
        <v>227</v>
      </c>
      <c r="C317" s="22" t="s">
        <v>15</v>
      </c>
      <c r="D317" s="8" t="s">
        <v>61</v>
      </c>
      <c r="E317" s="8" t="s">
        <v>289</v>
      </c>
      <c r="F317" s="8" t="s">
        <v>285</v>
      </c>
      <c r="G317" s="51" t="s">
        <v>15</v>
      </c>
      <c r="H317" s="4" t="s">
        <v>96</v>
      </c>
      <c r="I317" s="7" t="s">
        <v>51</v>
      </c>
      <c r="J317" s="19" t="s">
        <v>51</v>
      </c>
      <c r="K317" s="10">
        <v>10</v>
      </c>
      <c r="L317" s="5">
        <v>0</v>
      </c>
      <c r="M317" s="11" t="s">
        <v>478</v>
      </c>
      <c r="N317" s="3" t="s">
        <v>18</v>
      </c>
    </row>
    <row r="318" spans="1:14" ht="30" x14ac:dyDescent="0.25">
      <c r="A318" s="3" t="s">
        <v>66</v>
      </c>
      <c r="B318" s="22" t="s">
        <v>611</v>
      </c>
      <c r="C318" s="22" t="s">
        <v>15</v>
      </c>
      <c r="D318" s="8" t="s">
        <v>61</v>
      </c>
      <c r="E318" s="8" t="s">
        <v>289</v>
      </c>
      <c r="F318" s="8" t="s">
        <v>283</v>
      </c>
      <c r="G318" s="51" t="s">
        <v>15</v>
      </c>
      <c r="H318" s="4" t="s">
        <v>96</v>
      </c>
      <c r="I318" s="7" t="s">
        <v>51</v>
      </c>
      <c r="J318" s="19" t="s">
        <v>51</v>
      </c>
      <c r="K318" s="10">
        <v>5</v>
      </c>
      <c r="L318" s="5">
        <v>0</v>
      </c>
      <c r="M318" s="11" t="s">
        <v>284</v>
      </c>
      <c r="N318" s="3" t="s">
        <v>18</v>
      </c>
    </row>
    <row r="319" spans="1:14" ht="30" x14ac:dyDescent="0.25">
      <c r="A319" s="3" t="s">
        <v>66</v>
      </c>
      <c r="B319" s="22" t="s">
        <v>227</v>
      </c>
      <c r="C319" s="22" t="s">
        <v>15</v>
      </c>
      <c r="D319" s="8" t="s">
        <v>61</v>
      </c>
      <c r="E319" s="8" t="s">
        <v>289</v>
      </c>
      <c r="F319" s="8" t="s">
        <v>286</v>
      </c>
      <c r="G319" s="51" t="s">
        <v>15</v>
      </c>
      <c r="H319" s="4" t="s">
        <v>96</v>
      </c>
      <c r="I319" s="7" t="s">
        <v>51</v>
      </c>
      <c r="J319" s="19" t="s">
        <v>51</v>
      </c>
      <c r="K319" s="10">
        <v>10</v>
      </c>
      <c r="L319" s="5">
        <v>0</v>
      </c>
      <c r="M319" s="11" t="s">
        <v>527</v>
      </c>
      <c r="N319" s="3" t="s">
        <v>18</v>
      </c>
    </row>
    <row r="320" spans="1:14" ht="30" x14ac:dyDescent="0.25">
      <c r="A320" s="8" t="s">
        <v>66</v>
      </c>
      <c r="B320" s="8" t="s">
        <v>611</v>
      </c>
      <c r="C320" s="8"/>
      <c r="D320" s="8" t="s">
        <v>61</v>
      </c>
      <c r="E320" s="8" t="s">
        <v>289</v>
      </c>
      <c r="F320" s="8" t="s">
        <v>473</v>
      </c>
      <c r="G320" s="51" t="s">
        <v>15</v>
      </c>
      <c r="H320" s="4" t="s">
        <v>96</v>
      </c>
      <c r="I320" s="7" t="s">
        <v>51</v>
      </c>
      <c r="J320" s="19" t="s">
        <v>51</v>
      </c>
      <c r="K320" s="4">
        <v>2</v>
      </c>
      <c r="L320" s="7" t="s">
        <v>469</v>
      </c>
      <c r="M320" s="11" t="s">
        <v>483</v>
      </c>
      <c r="N320" s="14" t="s">
        <v>18</v>
      </c>
    </row>
    <row r="321" spans="1:14" ht="30" x14ac:dyDescent="0.25">
      <c r="A321" s="8" t="s">
        <v>66</v>
      </c>
      <c r="B321" s="8" t="s">
        <v>611</v>
      </c>
      <c r="C321" s="8" t="s">
        <v>15</v>
      </c>
      <c r="D321" s="8" t="s">
        <v>61</v>
      </c>
      <c r="E321" s="8" t="s">
        <v>289</v>
      </c>
      <c r="F321" s="8" t="s">
        <v>443</v>
      </c>
      <c r="G321" s="51" t="s">
        <v>15</v>
      </c>
      <c r="H321" s="4" t="s">
        <v>96</v>
      </c>
      <c r="I321" s="7" t="s">
        <v>51</v>
      </c>
      <c r="J321" s="19" t="s">
        <v>51</v>
      </c>
      <c r="K321" s="10">
        <v>10</v>
      </c>
      <c r="L321" s="5">
        <v>0.3</v>
      </c>
      <c r="M321" s="11" t="s">
        <v>480</v>
      </c>
      <c r="N321" s="29" t="s">
        <v>18</v>
      </c>
    </row>
    <row r="322" spans="1:14" ht="30" x14ac:dyDescent="0.25">
      <c r="A322" s="8" t="s">
        <v>66</v>
      </c>
      <c r="B322" s="8" t="s">
        <v>611</v>
      </c>
      <c r="C322" s="8" t="s">
        <v>15</v>
      </c>
      <c r="D322" s="8" t="s">
        <v>61</v>
      </c>
      <c r="E322" s="8" t="s">
        <v>289</v>
      </c>
      <c r="F322" s="8" t="s">
        <v>472</v>
      </c>
      <c r="G322" s="51" t="s">
        <v>15</v>
      </c>
      <c r="H322" s="4" t="s">
        <v>96</v>
      </c>
      <c r="I322" s="7" t="s">
        <v>51</v>
      </c>
      <c r="J322" s="19" t="s">
        <v>51</v>
      </c>
      <c r="K322" s="4">
        <v>2</v>
      </c>
      <c r="L322" s="7" t="s">
        <v>469</v>
      </c>
      <c r="M322" s="11" t="s">
        <v>482</v>
      </c>
      <c r="N322" s="29" t="s">
        <v>18</v>
      </c>
    </row>
    <row r="323" spans="1:14" ht="30" x14ac:dyDescent="0.25">
      <c r="A323" s="8" t="s">
        <v>66</v>
      </c>
      <c r="B323" s="8" t="s">
        <v>611</v>
      </c>
      <c r="C323" s="8"/>
      <c r="D323" s="8" t="s">
        <v>61</v>
      </c>
      <c r="E323" s="8" t="s">
        <v>289</v>
      </c>
      <c r="F323" s="8" t="s">
        <v>474</v>
      </c>
      <c r="G323" s="51" t="s">
        <v>15</v>
      </c>
      <c r="H323" s="4" t="s">
        <v>96</v>
      </c>
      <c r="I323" s="7" t="s">
        <v>51</v>
      </c>
      <c r="J323" s="19" t="s">
        <v>51</v>
      </c>
      <c r="K323" s="4">
        <v>2</v>
      </c>
      <c r="L323" s="7" t="s">
        <v>469</v>
      </c>
      <c r="M323" s="11" t="s">
        <v>482</v>
      </c>
      <c r="N323" s="8" t="s">
        <v>18</v>
      </c>
    </row>
  </sheetData>
  <sortState ref="A2:N323">
    <sortCondition ref="G2:G323"/>
    <sortCondition ref="E2:E323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3"/>
  <sheetViews>
    <sheetView workbookViewId="0">
      <pane ySplit="1" topLeftCell="A7" activePane="bottomLeft" state="frozen"/>
      <selection pane="bottomLeft" activeCell="F17" sqref="A1:N275"/>
    </sheetView>
  </sheetViews>
  <sheetFormatPr defaultRowHeight="15" x14ac:dyDescent="0.25"/>
  <cols>
    <col min="1" max="1" width="11.90625" style="3" customWidth="1"/>
    <col min="2" max="2" width="12.36328125" style="3" bestFit="1" customWidth="1"/>
    <col min="3" max="3" width="8" style="3" customWidth="1"/>
    <col min="4" max="4" width="18.81640625" style="3" customWidth="1"/>
    <col min="5" max="5" width="24" style="3" bestFit="1" customWidth="1"/>
    <col min="6" max="6" width="20.90625" style="3" bestFit="1" customWidth="1"/>
    <col min="7" max="7" width="10.453125" style="3" customWidth="1"/>
    <col min="8" max="8" width="14.90625" style="3" customWidth="1"/>
    <col min="9" max="9" width="12.26953125" style="3" customWidth="1"/>
    <col min="10" max="10" width="11.7265625" style="3" customWidth="1"/>
    <col min="11" max="11" width="12.90625" style="3" customWidth="1"/>
    <col min="12" max="12" width="14.81640625" style="3" customWidth="1"/>
    <col min="13" max="13" width="22.08984375" style="3" customWidth="1"/>
    <col min="14" max="14" width="10.81640625" style="3" customWidth="1"/>
    <col min="15" max="15" width="8.7265625" style="3" customWidth="1"/>
    <col min="16" max="16" width="24" style="3" bestFit="1" customWidth="1"/>
    <col min="17" max="16384" width="8.7265625" style="3"/>
  </cols>
  <sheetData>
    <row r="1" spans="1:16" ht="46.8" x14ac:dyDescent="0.3">
      <c r="A1" s="28" t="s">
        <v>0</v>
      </c>
      <c r="B1" s="28" t="s">
        <v>5</v>
      </c>
      <c r="C1" s="53" t="s">
        <v>657</v>
      </c>
      <c r="D1" s="28" t="s">
        <v>1</v>
      </c>
      <c r="E1" s="28" t="s">
        <v>2</v>
      </c>
      <c r="F1" s="28" t="s">
        <v>3</v>
      </c>
      <c r="G1" s="53" t="s">
        <v>4</v>
      </c>
      <c r="H1" s="17" t="s">
        <v>6</v>
      </c>
      <c r="I1" s="17" t="s">
        <v>7</v>
      </c>
      <c r="J1" s="17" t="s">
        <v>8</v>
      </c>
      <c r="K1" s="17" t="s">
        <v>541</v>
      </c>
      <c r="L1" s="17" t="s">
        <v>654</v>
      </c>
      <c r="M1" s="17" t="s">
        <v>459</v>
      </c>
      <c r="N1" s="53" t="s">
        <v>11</v>
      </c>
      <c r="O1" s="17"/>
      <c r="P1" s="28"/>
    </row>
    <row r="2" spans="1:16" x14ac:dyDescent="0.25">
      <c r="A2" s="8" t="s">
        <v>136</v>
      </c>
      <c r="B2" s="8" t="s">
        <v>119</v>
      </c>
      <c r="C2" s="8" t="s">
        <v>18</v>
      </c>
      <c r="D2" s="8" t="s">
        <v>13</v>
      </c>
      <c r="E2" s="8" t="s">
        <v>117</v>
      </c>
      <c r="F2" s="8" t="s">
        <v>137</v>
      </c>
      <c r="G2" s="8" t="s">
        <v>18</v>
      </c>
      <c r="H2" s="6">
        <v>68</v>
      </c>
      <c r="I2" s="7">
        <v>0.75</v>
      </c>
      <c r="J2" s="18">
        <v>4</v>
      </c>
      <c r="K2" s="4">
        <v>16</v>
      </c>
      <c r="L2" s="7">
        <v>0</v>
      </c>
      <c r="M2" s="6" t="s">
        <v>138</v>
      </c>
      <c r="N2" s="14" t="s">
        <v>18</v>
      </c>
      <c r="P2" s="8"/>
    </row>
    <row r="3" spans="1:16" ht="45" x14ac:dyDescent="0.25">
      <c r="A3" s="8" t="s">
        <v>82</v>
      </c>
      <c r="B3" s="8" t="s">
        <v>75</v>
      </c>
      <c r="C3" s="8" t="s">
        <v>18</v>
      </c>
      <c r="D3" s="8" t="s">
        <v>13</v>
      </c>
      <c r="E3" s="8" t="s">
        <v>74</v>
      </c>
      <c r="F3" s="8" t="s">
        <v>82</v>
      </c>
      <c r="G3" s="8" t="s">
        <v>18</v>
      </c>
      <c r="H3" s="6" t="s">
        <v>571</v>
      </c>
      <c r="I3" s="7">
        <v>0.35</v>
      </c>
      <c r="J3" s="27" t="s">
        <v>27</v>
      </c>
      <c r="K3" s="4">
        <v>34</v>
      </c>
      <c r="L3" s="7">
        <v>0.09</v>
      </c>
      <c r="M3" s="4" t="s">
        <v>20</v>
      </c>
      <c r="N3" s="3" t="s">
        <v>18</v>
      </c>
      <c r="P3" s="22"/>
    </row>
    <row r="4" spans="1:16" ht="30" x14ac:dyDescent="0.25">
      <c r="A4" s="8" t="s">
        <v>94</v>
      </c>
      <c r="B4" s="8" t="s">
        <v>75</v>
      </c>
      <c r="C4" s="8" t="s">
        <v>18</v>
      </c>
      <c r="D4" s="8" t="s">
        <v>13</v>
      </c>
      <c r="E4" s="8" t="s">
        <v>74</v>
      </c>
      <c r="F4" s="8" t="s">
        <v>98</v>
      </c>
      <c r="G4" s="8" t="s">
        <v>18</v>
      </c>
      <c r="H4" s="6">
        <v>151</v>
      </c>
      <c r="I4" s="7">
        <v>0.42</v>
      </c>
      <c r="J4" s="19" t="s">
        <v>51</v>
      </c>
      <c r="K4" s="4">
        <v>9</v>
      </c>
      <c r="L4" s="7">
        <v>0.56000000000000005</v>
      </c>
      <c r="M4" s="4" t="s">
        <v>99</v>
      </c>
      <c r="N4" s="3" t="s">
        <v>18</v>
      </c>
      <c r="P4" s="8"/>
    </row>
    <row r="5" spans="1:16" ht="30" x14ac:dyDescent="0.25">
      <c r="A5" s="8" t="s">
        <v>384</v>
      </c>
      <c r="B5" s="8" t="s">
        <v>365</v>
      </c>
      <c r="C5" s="8" t="s">
        <v>15</v>
      </c>
      <c r="D5" s="8" t="s">
        <v>13</v>
      </c>
      <c r="E5" s="8" t="s">
        <v>382</v>
      </c>
      <c r="F5" s="8" t="s">
        <v>384</v>
      </c>
      <c r="G5" s="8" t="s">
        <v>18</v>
      </c>
      <c r="H5" s="57" t="s">
        <v>50</v>
      </c>
      <c r="I5" s="39" t="s">
        <v>51</v>
      </c>
      <c r="J5" s="6" t="s">
        <v>51</v>
      </c>
      <c r="K5" s="4">
        <v>16</v>
      </c>
      <c r="L5" s="5">
        <v>0</v>
      </c>
      <c r="M5" s="6" t="s">
        <v>385</v>
      </c>
      <c r="N5" s="8" t="s">
        <v>18</v>
      </c>
      <c r="P5" s="22"/>
    </row>
    <row r="6" spans="1:16" ht="45" x14ac:dyDescent="0.25">
      <c r="A6" s="8" t="s">
        <v>88</v>
      </c>
      <c r="B6" s="8" t="s">
        <v>75</v>
      </c>
      <c r="C6" s="8" t="s">
        <v>18</v>
      </c>
      <c r="D6" s="8" t="s">
        <v>13</v>
      </c>
      <c r="E6" s="8" t="s">
        <v>74</v>
      </c>
      <c r="F6" s="8" t="s">
        <v>88</v>
      </c>
      <c r="G6" s="8" t="s">
        <v>18</v>
      </c>
      <c r="H6" s="6" t="s">
        <v>573</v>
      </c>
      <c r="I6" s="7">
        <v>0.92</v>
      </c>
      <c r="J6" s="18" t="s">
        <v>27</v>
      </c>
      <c r="K6" s="4">
        <v>12</v>
      </c>
      <c r="L6" s="7">
        <v>0.92</v>
      </c>
      <c r="M6" s="4" t="s">
        <v>20</v>
      </c>
      <c r="N6" s="3" t="s">
        <v>18</v>
      </c>
      <c r="P6" s="22"/>
    </row>
    <row r="7" spans="1:16" x14ac:dyDescent="0.25">
      <c r="A7" s="8" t="s">
        <v>240</v>
      </c>
      <c r="B7" s="8" t="s">
        <v>227</v>
      </c>
      <c r="C7" s="8" t="s">
        <v>18</v>
      </c>
      <c r="D7" s="8" t="s">
        <v>13</v>
      </c>
      <c r="E7" s="8" t="s">
        <v>225</v>
      </c>
      <c r="F7" s="8" t="s">
        <v>242</v>
      </c>
      <c r="G7" s="8" t="s">
        <v>18</v>
      </c>
      <c r="H7" s="4">
        <v>51</v>
      </c>
      <c r="I7" s="7">
        <v>0.94</v>
      </c>
      <c r="J7" s="18" t="s">
        <v>27</v>
      </c>
      <c r="K7" s="4">
        <v>17</v>
      </c>
      <c r="L7" s="7">
        <v>0.28999999999999998</v>
      </c>
      <c r="M7" s="6" t="s">
        <v>20</v>
      </c>
      <c r="N7" s="8" t="s">
        <v>18</v>
      </c>
      <c r="P7" s="8"/>
    </row>
    <row r="8" spans="1:16" x14ac:dyDescent="0.25">
      <c r="A8" s="8" t="s">
        <v>224</v>
      </c>
      <c r="B8" s="8" t="s">
        <v>227</v>
      </c>
      <c r="C8" s="8" t="s">
        <v>18</v>
      </c>
      <c r="D8" s="8" t="s">
        <v>13</v>
      </c>
      <c r="E8" s="8" t="s">
        <v>225</v>
      </c>
      <c r="F8" s="8" t="s">
        <v>224</v>
      </c>
      <c r="G8" s="8" t="s">
        <v>18</v>
      </c>
      <c r="H8" s="4">
        <v>226</v>
      </c>
      <c r="I8" s="7">
        <v>0.8</v>
      </c>
      <c r="J8" s="18">
        <v>4</v>
      </c>
      <c r="K8" s="4">
        <v>18</v>
      </c>
      <c r="L8" s="7">
        <v>0.28000000000000003</v>
      </c>
      <c r="M8" s="6" t="s">
        <v>20</v>
      </c>
      <c r="N8" s="8" t="s">
        <v>18</v>
      </c>
      <c r="P8" s="8"/>
    </row>
    <row r="9" spans="1:16" ht="45" x14ac:dyDescent="0.25">
      <c r="A9" s="8" t="s">
        <v>31</v>
      </c>
      <c r="B9" s="8" t="s">
        <v>16</v>
      </c>
      <c r="C9" s="8" t="s">
        <v>18</v>
      </c>
      <c r="D9" s="8" t="s">
        <v>13</v>
      </c>
      <c r="E9" s="8" t="s">
        <v>14</v>
      </c>
      <c r="F9" s="8" t="s">
        <v>32</v>
      </c>
      <c r="G9" s="8" t="s">
        <v>18</v>
      </c>
      <c r="H9" s="6" t="s">
        <v>583</v>
      </c>
      <c r="I9" s="7">
        <v>0.48</v>
      </c>
      <c r="J9" s="18">
        <v>2</v>
      </c>
      <c r="K9" s="4">
        <v>7</v>
      </c>
      <c r="L9" s="7">
        <v>0</v>
      </c>
      <c r="M9" s="6" t="s">
        <v>30</v>
      </c>
      <c r="N9" s="3" t="s">
        <v>18</v>
      </c>
      <c r="P9" s="8"/>
    </row>
    <row r="10" spans="1:16" ht="45" x14ac:dyDescent="0.25">
      <c r="A10" s="8" t="s">
        <v>455</v>
      </c>
      <c r="B10" s="8" t="s">
        <v>119</v>
      </c>
      <c r="C10" s="8" t="s">
        <v>18</v>
      </c>
      <c r="D10" s="8" t="s">
        <v>13</v>
      </c>
      <c r="E10" s="8" t="s">
        <v>74</v>
      </c>
      <c r="F10" s="8" t="s">
        <v>457</v>
      </c>
      <c r="G10" s="8" t="s">
        <v>18</v>
      </c>
      <c r="H10" s="24" t="s">
        <v>575</v>
      </c>
      <c r="I10" s="7">
        <v>0.38</v>
      </c>
      <c r="J10" s="19" t="s">
        <v>27</v>
      </c>
      <c r="K10" s="6">
        <v>8</v>
      </c>
      <c r="L10" s="7">
        <v>0</v>
      </c>
      <c r="M10" s="6" t="s">
        <v>20</v>
      </c>
      <c r="N10" s="14" t="s">
        <v>18</v>
      </c>
      <c r="P10" s="22"/>
    </row>
    <row r="11" spans="1:16" x14ac:dyDescent="0.25">
      <c r="A11" s="8" t="s">
        <v>238</v>
      </c>
      <c r="B11" s="8" t="s">
        <v>227</v>
      </c>
      <c r="C11" s="8" t="s">
        <v>18</v>
      </c>
      <c r="D11" s="8" t="s">
        <v>13</v>
      </c>
      <c r="E11" s="8" t="s">
        <v>225</v>
      </c>
      <c r="F11" s="8" t="s">
        <v>239</v>
      </c>
      <c r="G11" s="8" t="s">
        <v>18</v>
      </c>
      <c r="H11" s="57">
        <v>35</v>
      </c>
      <c r="I11" s="43">
        <v>0.56999999999999995</v>
      </c>
      <c r="J11" s="18">
        <v>4</v>
      </c>
      <c r="K11" s="4">
        <v>8</v>
      </c>
      <c r="L11" s="7">
        <v>0</v>
      </c>
      <c r="M11" s="6" t="s">
        <v>236</v>
      </c>
      <c r="N11" s="8" t="s">
        <v>18</v>
      </c>
      <c r="P11" s="8"/>
    </row>
    <row r="12" spans="1:16" x14ac:dyDescent="0.25">
      <c r="A12" s="8" t="s">
        <v>455</v>
      </c>
      <c r="B12" s="8" t="s">
        <v>119</v>
      </c>
      <c r="C12" s="8" t="s">
        <v>18</v>
      </c>
      <c r="D12" s="8" t="s">
        <v>13</v>
      </c>
      <c r="E12" s="8" t="s">
        <v>74</v>
      </c>
      <c r="F12" s="8" t="s">
        <v>458</v>
      </c>
      <c r="G12" s="8" t="s">
        <v>18</v>
      </c>
      <c r="H12" s="71">
        <v>52</v>
      </c>
      <c r="I12" s="7">
        <v>1</v>
      </c>
      <c r="J12" s="56" t="s">
        <v>27</v>
      </c>
      <c r="K12" s="6">
        <v>8</v>
      </c>
      <c r="L12" s="7">
        <v>0.5</v>
      </c>
      <c r="M12" s="6" t="s">
        <v>20</v>
      </c>
      <c r="N12" s="14" t="s">
        <v>18</v>
      </c>
      <c r="P12" s="8"/>
    </row>
    <row r="13" spans="1:16" ht="45" x14ac:dyDescent="0.25">
      <c r="A13" s="8" t="s">
        <v>90</v>
      </c>
      <c r="B13" s="8" t="s">
        <v>75</v>
      </c>
      <c r="C13" s="8" t="s">
        <v>18</v>
      </c>
      <c r="D13" s="8" t="s">
        <v>13</v>
      </c>
      <c r="E13" s="8" t="s">
        <v>74</v>
      </c>
      <c r="F13" s="8" t="s">
        <v>90</v>
      </c>
      <c r="G13" s="8" t="s">
        <v>18</v>
      </c>
      <c r="H13" s="6" t="s">
        <v>576</v>
      </c>
      <c r="I13" s="7">
        <v>0.65</v>
      </c>
      <c r="J13" s="18">
        <v>3</v>
      </c>
      <c r="K13" s="4">
        <v>9</v>
      </c>
      <c r="L13" s="7">
        <v>0.67</v>
      </c>
      <c r="M13" s="4" t="s">
        <v>20</v>
      </c>
      <c r="N13" s="3" t="s">
        <v>18</v>
      </c>
      <c r="P13" s="8"/>
    </row>
    <row r="14" spans="1:16" ht="30" x14ac:dyDescent="0.25">
      <c r="A14" s="8" t="s">
        <v>83</v>
      </c>
      <c r="B14" s="8" t="s">
        <v>75</v>
      </c>
      <c r="C14" s="8" t="s">
        <v>18</v>
      </c>
      <c r="D14" s="8" t="s">
        <v>13</v>
      </c>
      <c r="E14" s="8" t="s">
        <v>74</v>
      </c>
      <c r="F14" s="8" t="s">
        <v>84</v>
      </c>
      <c r="G14" s="8" t="s">
        <v>15</v>
      </c>
      <c r="H14" s="6" t="s">
        <v>600</v>
      </c>
      <c r="I14" s="7">
        <v>0.79</v>
      </c>
      <c r="J14" s="18" t="s">
        <v>85</v>
      </c>
      <c r="K14" s="4">
        <v>12</v>
      </c>
      <c r="L14" s="7">
        <v>0.33</v>
      </c>
      <c r="M14" s="4" t="s">
        <v>20</v>
      </c>
      <c r="N14" s="3" t="s">
        <v>18</v>
      </c>
      <c r="P14" s="22"/>
    </row>
    <row r="15" spans="1:16" ht="30" x14ac:dyDescent="0.25">
      <c r="A15" s="8" t="s">
        <v>33</v>
      </c>
      <c r="B15" s="8" t="s">
        <v>16</v>
      </c>
      <c r="C15" s="8" t="s">
        <v>18</v>
      </c>
      <c r="D15" s="8" t="s">
        <v>13</v>
      </c>
      <c r="E15" s="8" t="s">
        <v>14</v>
      </c>
      <c r="F15" s="8" t="s">
        <v>35</v>
      </c>
      <c r="G15" s="8" t="s">
        <v>18</v>
      </c>
      <c r="H15" s="6" t="s">
        <v>585</v>
      </c>
      <c r="I15" s="7">
        <v>0.59</v>
      </c>
      <c r="J15" s="18">
        <v>2</v>
      </c>
      <c r="K15" s="4">
        <v>8</v>
      </c>
      <c r="L15" s="7">
        <v>0</v>
      </c>
      <c r="M15" s="6" t="s">
        <v>20</v>
      </c>
      <c r="N15" s="3" t="s">
        <v>18</v>
      </c>
      <c r="P15" s="8"/>
    </row>
    <row r="16" spans="1:16" ht="30" x14ac:dyDescent="0.25">
      <c r="A16" s="8" t="s">
        <v>47</v>
      </c>
      <c r="B16" s="8" t="s">
        <v>16</v>
      </c>
      <c r="C16" s="8" t="s">
        <v>18</v>
      </c>
      <c r="D16" s="8" t="s">
        <v>13</v>
      </c>
      <c r="E16" s="8" t="s">
        <v>42</v>
      </c>
      <c r="F16" s="8" t="s">
        <v>49</v>
      </c>
      <c r="G16" s="8" t="s">
        <v>18</v>
      </c>
      <c r="H16" s="4" t="s">
        <v>50</v>
      </c>
      <c r="I16" s="4" t="s">
        <v>51</v>
      </c>
      <c r="J16" s="6" t="s">
        <v>51</v>
      </c>
      <c r="K16" s="4" t="s">
        <v>96</v>
      </c>
      <c r="L16" s="4" t="s">
        <v>51</v>
      </c>
      <c r="M16" s="6" t="s">
        <v>20</v>
      </c>
      <c r="N16" s="3" t="s">
        <v>18</v>
      </c>
      <c r="P16" s="8"/>
    </row>
    <row r="17" spans="1:16" ht="45" x14ac:dyDescent="0.25">
      <c r="A17" s="8" t="s">
        <v>128</v>
      </c>
      <c r="B17" s="8" t="s">
        <v>119</v>
      </c>
      <c r="C17" s="8" t="s">
        <v>18</v>
      </c>
      <c r="D17" s="8" t="s">
        <v>13</v>
      </c>
      <c r="E17" s="8" t="s">
        <v>117</v>
      </c>
      <c r="F17" s="8" t="s">
        <v>128</v>
      </c>
      <c r="G17" s="8" t="s">
        <v>18</v>
      </c>
      <c r="H17" s="6" t="s">
        <v>131</v>
      </c>
      <c r="I17" s="7" t="s">
        <v>555</v>
      </c>
      <c r="J17" s="27" t="s">
        <v>55</v>
      </c>
      <c r="K17" s="4">
        <v>12</v>
      </c>
      <c r="L17" s="7">
        <v>1</v>
      </c>
      <c r="M17" s="6" t="s">
        <v>130</v>
      </c>
      <c r="N17" s="14" t="s">
        <v>18</v>
      </c>
      <c r="P17" s="8"/>
    </row>
    <row r="18" spans="1:16" ht="30" x14ac:dyDescent="0.25">
      <c r="A18" s="8" t="s">
        <v>136</v>
      </c>
      <c r="B18" s="8" t="s">
        <v>119</v>
      </c>
      <c r="C18" s="8" t="s">
        <v>18</v>
      </c>
      <c r="D18" s="8" t="s">
        <v>13</v>
      </c>
      <c r="E18" s="8" t="s">
        <v>117</v>
      </c>
      <c r="F18" s="8" t="s">
        <v>141</v>
      </c>
      <c r="G18" s="8" t="s">
        <v>18</v>
      </c>
      <c r="H18" s="6" t="s">
        <v>36</v>
      </c>
      <c r="I18" s="7">
        <v>0.72</v>
      </c>
      <c r="J18" s="18" t="s">
        <v>142</v>
      </c>
      <c r="K18" s="4">
        <v>16</v>
      </c>
      <c r="L18" s="7">
        <v>0</v>
      </c>
      <c r="M18" s="6" t="s">
        <v>143</v>
      </c>
      <c r="N18" s="14" t="s">
        <v>18</v>
      </c>
      <c r="P18" s="8"/>
    </row>
    <row r="19" spans="1:16" ht="45" x14ac:dyDescent="0.25">
      <c r="A19" s="8" t="s">
        <v>25</v>
      </c>
      <c r="B19" s="8" t="s">
        <v>16</v>
      </c>
      <c r="C19" s="8" t="s">
        <v>18</v>
      </c>
      <c r="D19" s="8" t="s">
        <v>13</v>
      </c>
      <c r="E19" s="8" t="s">
        <v>14</v>
      </c>
      <c r="F19" s="8" t="s">
        <v>26</v>
      </c>
      <c r="G19" s="8" t="s">
        <v>18</v>
      </c>
      <c r="H19" s="6" t="s">
        <v>586</v>
      </c>
      <c r="I19" s="7">
        <v>1</v>
      </c>
      <c r="J19" s="6" t="s">
        <v>27</v>
      </c>
      <c r="K19" s="4">
        <v>16</v>
      </c>
      <c r="L19" s="7">
        <v>0.25</v>
      </c>
      <c r="M19" s="11" t="s">
        <v>28</v>
      </c>
      <c r="N19" s="3" t="s">
        <v>18</v>
      </c>
      <c r="P19" s="8"/>
    </row>
    <row r="20" spans="1:16" ht="30" x14ac:dyDescent="0.25">
      <c r="A20" s="8" t="s">
        <v>231</v>
      </c>
      <c r="B20" s="8" t="s">
        <v>227</v>
      </c>
      <c r="C20" s="8" t="s">
        <v>18</v>
      </c>
      <c r="D20" s="8" t="s">
        <v>13</v>
      </c>
      <c r="E20" s="8" t="s">
        <v>225</v>
      </c>
      <c r="F20" s="8" t="s">
        <v>232</v>
      </c>
      <c r="G20" s="8" t="s">
        <v>18</v>
      </c>
      <c r="H20" s="6">
        <v>5</v>
      </c>
      <c r="I20" s="7">
        <v>1</v>
      </c>
      <c r="J20" s="19" t="s">
        <v>51</v>
      </c>
      <c r="K20" s="4" t="s">
        <v>96</v>
      </c>
      <c r="L20" s="7" t="s">
        <v>51</v>
      </c>
      <c r="M20" s="6" t="s">
        <v>20</v>
      </c>
      <c r="N20" s="8" t="s">
        <v>18</v>
      </c>
      <c r="P20" s="8"/>
    </row>
    <row r="21" spans="1:16" ht="30" x14ac:dyDescent="0.25">
      <c r="A21" s="8" t="s">
        <v>362</v>
      </c>
      <c r="B21" s="8" t="s">
        <v>365</v>
      </c>
      <c r="C21" s="8" t="s">
        <v>18</v>
      </c>
      <c r="D21" s="8" t="s">
        <v>13</v>
      </c>
      <c r="E21" s="8" t="s">
        <v>372</v>
      </c>
      <c r="F21" s="8" t="s">
        <v>374</v>
      </c>
      <c r="G21" s="8" t="s">
        <v>18</v>
      </c>
      <c r="H21" s="4" t="s">
        <v>50</v>
      </c>
      <c r="I21" s="7" t="s">
        <v>51</v>
      </c>
      <c r="J21" s="18" t="s">
        <v>51</v>
      </c>
      <c r="K21" s="4">
        <v>16</v>
      </c>
      <c r="L21" s="7">
        <v>0</v>
      </c>
      <c r="M21" s="6" t="s">
        <v>20</v>
      </c>
      <c r="N21" s="8" t="s">
        <v>18</v>
      </c>
      <c r="P21" s="8"/>
    </row>
    <row r="22" spans="1:16" ht="45" x14ac:dyDescent="0.25">
      <c r="A22" s="8" t="s">
        <v>260</v>
      </c>
      <c r="B22" s="8" t="s">
        <v>227</v>
      </c>
      <c r="C22" s="8" t="s">
        <v>18</v>
      </c>
      <c r="D22" s="8" t="s">
        <v>13</v>
      </c>
      <c r="E22" s="8" t="s">
        <v>249</v>
      </c>
      <c r="F22" s="8" t="s">
        <v>260</v>
      </c>
      <c r="G22" s="8" t="s">
        <v>15</v>
      </c>
      <c r="H22" s="11" t="s">
        <v>598</v>
      </c>
      <c r="I22" s="5">
        <v>0.9</v>
      </c>
      <c r="J22" s="18">
        <v>4</v>
      </c>
      <c r="K22" s="4">
        <v>64</v>
      </c>
      <c r="L22" s="7">
        <v>0.27</v>
      </c>
      <c r="M22" s="6" t="s">
        <v>20</v>
      </c>
      <c r="N22" s="3" t="s">
        <v>18</v>
      </c>
      <c r="P22" s="8"/>
    </row>
    <row r="23" spans="1:16" ht="45" x14ac:dyDescent="0.25">
      <c r="A23" s="8" t="s">
        <v>81</v>
      </c>
      <c r="B23" s="8" t="s">
        <v>75</v>
      </c>
      <c r="C23" s="8" t="s">
        <v>18</v>
      </c>
      <c r="D23" s="8" t="s">
        <v>13</v>
      </c>
      <c r="E23" s="8" t="s">
        <v>74</v>
      </c>
      <c r="F23" s="8" t="s">
        <v>81</v>
      </c>
      <c r="G23" s="8" t="s">
        <v>18</v>
      </c>
      <c r="H23" s="6" t="s">
        <v>577</v>
      </c>
      <c r="I23" s="7">
        <v>0.72</v>
      </c>
      <c r="J23" s="18" t="s">
        <v>27</v>
      </c>
      <c r="K23" s="4">
        <v>8</v>
      </c>
      <c r="L23" s="5">
        <v>0</v>
      </c>
      <c r="M23" s="4" t="s">
        <v>20</v>
      </c>
      <c r="N23" s="3" t="s">
        <v>18</v>
      </c>
      <c r="P23" s="8"/>
    </row>
    <row r="24" spans="1:16" ht="30" x14ac:dyDescent="0.25">
      <c r="A24" s="8" t="s">
        <v>455</v>
      </c>
      <c r="B24" s="8" t="s">
        <v>119</v>
      </c>
      <c r="C24" s="8" t="s">
        <v>18</v>
      </c>
      <c r="D24" s="8" t="s">
        <v>13</v>
      </c>
      <c r="E24" s="8" t="s">
        <v>74</v>
      </c>
      <c r="F24" s="8" t="s">
        <v>456</v>
      </c>
      <c r="G24" s="8" t="s">
        <v>18</v>
      </c>
      <c r="H24" s="6">
        <v>6</v>
      </c>
      <c r="I24" s="7">
        <v>0.33</v>
      </c>
      <c r="J24" s="19" t="s">
        <v>51</v>
      </c>
      <c r="K24" s="7" t="s">
        <v>96</v>
      </c>
      <c r="L24" s="6" t="s">
        <v>51</v>
      </c>
      <c r="M24" s="7" t="s">
        <v>18</v>
      </c>
      <c r="N24" s="8" t="s">
        <v>18</v>
      </c>
      <c r="P24" s="8"/>
    </row>
    <row r="25" spans="1:16" ht="45" x14ac:dyDescent="0.25">
      <c r="A25" s="8" t="s">
        <v>86</v>
      </c>
      <c r="B25" s="8" t="s">
        <v>75</v>
      </c>
      <c r="C25" s="8" t="s">
        <v>18</v>
      </c>
      <c r="D25" s="8" t="s">
        <v>13</v>
      </c>
      <c r="E25" s="8" t="s">
        <v>74</v>
      </c>
      <c r="F25" s="8" t="s">
        <v>87</v>
      </c>
      <c r="G25" s="8" t="s">
        <v>18</v>
      </c>
      <c r="H25" s="6" t="s">
        <v>578</v>
      </c>
      <c r="I25" s="7">
        <v>1</v>
      </c>
      <c r="J25" s="27">
        <v>2.5</v>
      </c>
      <c r="K25" s="4">
        <v>44</v>
      </c>
      <c r="L25" s="7">
        <v>0.5</v>
      </c>
      <c r="M25" s="4" t="s">
        <v>20</v>
      </c>
      <c r="N25" s="3" t="s">
        <v>18</v>
      </c>
      <c r="P25" s="8"/>
    </row>
    <row r="26" spans="1:16" x14ac:dyDescent="0.25">
      <c r="A26" s="36" t="s">
        <v>31</v>
      </c>
      <c r="B26" s="36" t="s">
        <v>16</v>
      </c>
      <c r="C26" s="36" t="s">
        <v>18</v>
      </c>
      <c r="D26" s="36" t="s">
        <v>13</v>
      </c>
      <c r="E26" s="36" t="s">
        <v>14</v>
      </c>
      <c r="F26" s="36" t="s">
        <v>31</v>
      </c>
      <c r="G26" s="36" t="s">
        <v>18</v>
      </c>
      <c r="H26" s="39">
        <v>125</v>
      </c>
      <c r="I26" s="43">
        <v>0.68</v>
      </c>
      <c r="J26" s="46">
        <v>4</v>
      </c>
      <c r="K26" s="39">
        <v>23</v>
      </c>
      <c r="L26" s="43">
        <v>0.09</v>
      </c>
      <c r="M26" s="57" t="s">
        <v>20</v>
      </c>
      <c r="N26" s="61" t="s">
        <v>18</v>
      </c>
      <c r="P26" s="8"/>
    </row>
    <row r="27" spans="1:16" x14ac:dyDescent="0.25">
      <c r="A27" s="8" t="s">
        <v>231</v>
      </c>
      <c r="B27" s="8" t="s">
        <v>227</v>
      </c>
      <c r="C27" s="8" t="s">
        <v>18</v>
      </c>
      <c r="D27" s="8" t="s">
        <v>13</v>
      </c>
      <c r="E27" s="8" t="s">
        <v>225</v>
      </c>
      <c r="F27" s="8" t="s">
        <v>231</v>
      </c>
      <c r="G27" s="8" t="s">
        <v>18</v>
      </c>
      <c r="H27" s="6">
        <v>677</v>
      </c>
      <c r="I27" s="7">
        <v>0.64</v>
      </c>
      <c r="J27" s="18">
        <v>4</v>
      </c>
      <c r="K27" s="4">
        <v>7</v>
      </c>
      <c r="L27" s="7">
        <v>0.56999999999999995</v>
      </c>
      <c r="M27" s="6" t="s">
        <v>20</v>
      </c>
      <c r="N27" s="8" t="s">
        <v>18</v>
      </c>
      <c r="P27" s="8"/>
    </row>
    <row r="28" spans="1:16" ht="30" x14ac:dyDescent="0.25">
      <c r="A28" s="8" t="s">
        <v>94</v>
      </c>
      <c r="B28" s="8" t="s">
        <v>75</v>
      </c>
      <c r="C28" s="8" t="s">
        <v>18</v>
      </c>
      <c r="D28" s="8" t="s">
        <v>13</v>
      </c>
      <c r="E28" s="8" t="s">
        <v>74</v>
      </c>
      <c r="F28" s="8" t="s">
        <v>95</v>
      </c>
      <c r="G28" s="8" t="s">
        <v>18</v>
      </c>
      <c r="H28" s="6" t="s">
        <v>96</v>
      </c>
      <c r="I28" s="7" t="s">
        <v>51</v>
      </c>
      <c r="J28" s="19" t="s">
        <v>51</v>
      </c>
      <c r="K28" s="4">
        <v>12</v>
      </c>
      <c r="L28" s="7">
        <v>0.42</v>
      </c>
      <c r="M28" s="4" t="s">
        <v>97</v>
      </c>
      <c r="N28" s="3" t="s">
        <v>18</v>
      </c>
      <c r="P28" s="8"/>
    </row>
    <row r="29" spans="1:16" ht="45" x14ac:dyDescent="0.25">
      <c r="A29" s="8" t="s">
        <v>132</v>
      </c>
      <c r="B29" s="8" t="s">
        <v>119</v>
      </c>
      <c r="C29" s="8" t="s">
        <v>18</v>
      </c>
      <c r="D29" s="8" t="s">
        <v>13</v>
      </c>
      <c r="E29" s="8" t="s">
        <v>117</v>
      </c>
      <c r="F29" s="8" t="s">
        <v>135</v>
      </c>
      <c r="G29" s="8" t="s">
        <v>18</v>
      </c>
      <c r="H29" s="6" t="s">
        <v>580</v>
      </c>
      <c r="I29" s="7">
        <v>0.79</v>
      </c>
      <c r="J29" s="27">
        <v>4.5</v>
      </c>
      <c r="K29" s="4">
        <v>24</v>
      </c>
      <c r="L29" s="7">
        <v>0.13</v>
      </c>
      <c r="M29" s="6" t="s">
        <v>20</v>
      </c>
      <c r="N29" s="14" t="s">
        <v>18</v>
      </c>
      <c r="P29" s="8"/>
    </row>
    <row r="30" spans="1:16" ht="45" x14ac:dyDescent="0.25">
      <c r="A30" s="8" t="s">
        <v>132</v>
      </c>
      <c r="B30" s="8" t="s">
        <v>119</v>
      </c>
      <c r="C30" s="8" t="s">
        <v>18</v>
      </c>
      <c r="D30" s="8" t="s">
        <v>13</v>
      </c>
      <c r="E30" s="8" t="s">
        <v>117</v>
      </c>
      <c r="F30" s="8" t="s">
        <v>134</v>
      </c>
      <c r="G30" s="8" t="s">
        <v>18</v>
      </c>
      <c r="H30" s="6" t="s">
        <v>581</v>
      </c>
      <c r="I30" s="7">
        <v>1</v>
      </c>
      <c r="J30" s="27">
        <v>4.5</v>
      </c>
      <c r="K30" s="4">
        <v>12</v>
      </c>
      <c r="L30" s="7">
        <v>0.42</v>
      </c>
      <c r="M30" s="6" t="s">
        <v>20</v>
      </c>
      <c r="N30" s="14" t="s">
        <v>18</v>
      </c>
      <c r="P30" s="8"/>
    </row>
    <row r="31" spans="1:16" ht="45" x14ac:dyDescent="0.25">
      <c r="A31" s="8" t="s">
        <v>132</v>
      </c>
      <c r="B31" s="8" t="s">
        <v>119</v>
      </c>
      <c r="C31" s="8" t="s">
        <v>18</v>
      </c>
      <c r="D31" s="8" t="s">
        <v>13</v>
      </c>
      <c r="E31" s="8" t="s">
        <v>117</v>
      </c>
      <c r="F31" s="8" t="s">
        <v>133</v>
      </c>
      <c r="G31" s="8" t="s">
        <v>18</v>
      </c>
      <c r="H31" s="6" t="s">
        <v>582</v>
      </c>
      <c r="I31" s="7">
        <v>0.89</v>
      </c>
      <c r="J31" s="27">
        <v>4.5</v>
      </c>
      <c r="K31" s="4">
        <v>12</v>
      </c>
      <c r="L31" s="7">
        <v>0.5</v>
      </c>
      <c r="M31" s="6" t="s">
        <v>20</v>
      </c>
      <c r="N31" s="14" t="s">
        <v>18</v>
      </c>
      <c r="P31" s="8"/>
    </row>
    <row r="32" spans="1:16" ht="30" x14ac:dyDescent="0.25">
      <c r="A32" s="8" t="s">
        <v>58</v>
      </c>
      <c r="B32" s="8" t="s">
        <v>16</v>
      </c>
      <c r="C32" s="8" t="s">
        <v>18</v>
      </c>
      <c r="D32" s="8" t="s">
        <v>13</v>
      </c>
      <c r="E32" s="8" t="s">
        <v>42</v>
      </c>
      <c r="F32" s="8" t="s">
        <v>59</v>
      </c>
      <c r="G32" s="8" t="s">
        <v>18</v>
      </c>
      <c r="H32" s="11" t="s">
        <v>588</v>
      </c>
      <c r="I32" s="5">
        <v>1</v>
      </c>
      <c r="J32" s="18" t="s">
        <v>27</v>
      </c>
      <c r="K32" s="4">
        <v>10</v>
      </c>
      <c r="L32" s="7">
        <v>0.4</v>
      </c>
      <c r="M32" s="6" t="s">
        <v>60</v>
      </c>
      <c r="N32" s="3" t="s">
        <v>18</v>
      </c>
      <c r="P32" s="8"/>
    </row>
    <row r="33" spans="1:16" x14ac:dyDescent="0.25">
      <c r="A33" s="36" t="s">
        <v>136</v>
      </c>
      <c r="B33" s="36" t="s">
        <v>119</v>
      </c>
      <c r="C33" s="36" t="s">
        <v>18</v>
      </c>
      <c r="D33" s="36" t="s">
        <v>13</v>
      </c>
      <c r="E33" s="36" t="s">
        <v>117</v>
      </c>
      <c r="F33" s="36" t="s">
        <v>139</v>
      </c>
      <c r="G33" s="36" t="s">
        <v>18</v>
      </c>
      <c r="H33" s="57">
        <v>200</v>
      </c>
      <c r="I33" s="43">
        <v>0.26</v>
      </c>
      <c r="J33" s="46">
        <v>4</v>
      </c>
      <c r="K33" s="39">
        <v>16</v>
      </c>
      <c r="L33" s="43">
        <v>0</v>
      </c>
      <c r="M33" s="57" t="s">
        <v>140</v>
      </c>
      <c r="N33" s="60" t="s">
        <v>18</v>
      </c>
      <c r="P33" s="8"/>
    </row>
    <row r="34" spans="1:16" ht="45" x14ac:dyDescent="0.25">
      <c r="A34" s="8" t="s">
        <v>52</v>
      </c>
      <c r="B34" s="8" t="s">
        <v>16</v>
      </c>
      <c r="C34" s="8" t="s">
        <v>18</v>
      </c>
      <c r="D34" s="8" t="s">
        <v>13</v>
      </c>
      <c r="E34" s="8" t="s">
        <v>42</v>
      </c>
      <c r="F34" s="8" t="s">
        <v>53</v>
      </c>
      <c r="G34" s="8" t="s">
        <v>18</v>
      </c>
      <c r="H34" s="11" t="s">
        <v>54</v>
      </c>
      <c r="I34" s="5" t="s">
        <v>555</v>
      </c>
      <c r="J34" s="20" t="s">
        <v>55</v>
      </c>
      <c r="K34" s="4">
        <v>24</v>
      </c>
      <c r="L34" s="7">
        <v>0.21</v>
      </c>
      <c r="M34" s="6">
        <v>134</v>
      </c>
      <c r="N34" s="3" t="s">
        <v>18</v>
      </c>
      <c r="P34" s="8"/>
    </row>
    <row r="35" spans="1:16" ht="30" x14ac:dyDescent="0.25">
      <c r="A35" s="8" t="s">
        <v>233</v>
      </c>
      <c r="B35" s="8" t="s">
        <v>227</v>
      </c>
      <c r="C35" s="8" t="s">
        <v>18</v>
      </c>
      <c r="D35" s="8" t="s">
        <v>13</v>
      </c>
      <c r="E35" s="8" t="s">
        <v>225</v>
      </c>
      <c r="F35" s="8" t="s">
        <v>234</v>
      </c>
      <c r="G35" s="8" t="s">
        <v>18</v>
      </c>
      <c r="H35" s="6" t="s">
        <v>96</v>
      </c>
      <c r="I35" s="7" t="s">
        <v>51</v>
      </c>
      <c r="J35" s="19" t="s">
        <v>51</v>
      </c>
      <c r="K35" s="4" t="s">
        <v>96</v>
      </c>
      <c r="L35" s="7" t="s">
        <v>51</v>
      </c>
      <c r="M35" s="6" t="s">
        <v>20</v>
      </c>
      <c r="N35" s="8" t="s">
        <v>18</v>
      </c>
      <c r="P35" s="8"/>
    </row>
    <row r="36" spans="1:16" ht="30" x14ac:dyDescent="0.25">
      <c r="A36" s="8" t="s">
        <v>33</v>
      </c>
      <c r="B36" s="8" t="s">
        <v>16</v>
      </c>
      <c r="C36" s="8" t="s">
        <v>18</v>
      </c>
      <c r="D36" s="8" t="s">
        <v>13</v>
      </c>
      <c r="E36" s="8" t="s">
        <v>14</v>
      </c>
      <c r="F36" s="8" t="s">
        <v>37</v>
      </c>
      <c r="G36" s="8" t="s">
        <v>18</v>
      </c>
      <c r="H36" s="6" t="s">
        <v>587</v>
      </c>
      <c r="I36" s="7">
        <v>0.7</v>
      </c>
      <c r="J36" s="18">
        <v>2</v>
      </c>
      <c r="K36" s="4">
        <v>22</v>
      </c>
      <c r="L36" s="7">
        <v>0.09</v>
      </c>
      <c r="M36" s="6" t="s">
        <v>38</v>
      </c>
      <c r="N36" s="3" t="s">
        <v>18</v>
      </c>
      <c r="P36" s="8"/>
    </row>
    <row r="37" spans="1:16" x14ac:dyDescent="0.25">
      <c r="A37" s="8" t="s">
        <v>319</v>
      </c>
      <c r="B37" s="8" t="s">
        <v>291</v>
      </c>
      <c r="C37" s="8" t="s">
        <v>18</v>
      </c>
      <c r="D37" s="8" t="s">
        <v>13</v>
      </c>
      <c r="E37" s="8" t="s">
        <v>311</v>
      </c>
      <c r="F37" s="15" t="s">
        <v>319</v>
      </c>
      <c r="G37" s="8" t="s">
        <v>15</v>
      </c>
      <c r="H37" s="25">
        <v>396</v>
      </c>
      <c r="I37" s="7">
        <v>0.55000000000000004</v>
      </c>
      <c r="J37" s="27">
        <v>4</v>
      </c>
      <c r="K37" s="4">
        <v>8</v>
      </c>
      <c r="L37" s="7">
        <v>0.38</v>
      </c>
      <c r="M37" s="4" t="s">
        <v>20</v>
      </c>
      <c r="N37" s="8" t="s">
        <v>18</v>
      </c>
      <c r="P37" s="8"/>
    </row>
    <row r="38" spans="1:16" x14ac:dyDescent="0.25">
      <c r="A38" s="8" t="s">
        <v>47</v>
      </c>
      <c r="B38" s="8" t="s">
        <v>16</v>
      </c>
      <c r="C38" s="8" t="s">
        <v>18</v>
      </c>
      <c r="D38" s="8" t="s">
        <v>13</v>
      </c>
      <c r="E38" s="8" t="s">
        <v>42</v>
      </c>
      <c r="F38" s="8" t="s">
        <v>48</v>
      </c>
      <c r="G38" s="8" t="s">
        <v>15</v>
      </c>
      <c r="H38" s="26">
        <v>1297</v>
      </c>
      <c r="I38" s="7">
        <v>0.51</v>
      </c>
      <c r="J38" s="18">
        <v>4</v>
      </c>
      <c r="K38" s="10">
        <v>14</v>
      </c>
      <c r="L38" s="7">
        <v>0.28999999999999998</v>
      </c>
      <c r="M38" s="6" t="s">
        <v>20</v>
      </c>
      <c r="N38" s="3" t="s">
        <v>15</v>
      </c>
      <c r="P38" s="8"/>
    </row>
    <row r="39" spans="1:16" ht="30" x14ac:dyDescent="0.25">
      <c r="A39" s="8" t="s">
        <v>22</v>
      </c>
      <c r="B39" s="8" t="s">
        <v>16</v>
      </c>
      <c r="C39" s="8" t="s">
        <v>18</v>
      </c>
      <c r="D39" s="8" t="s">
        <v>13</v>
      </c>
      <c r="E39" s="8" t="s">
        <v>14</v>
      </c>
      <c r="F39" s="8" t="s">
        <v>22</v>
      </c>
      <c r="G39" s="8" t="s">
        <v>15</v>
      </c>
      <c r="H39" s="4">
        <v>146</v>
      </c>
      <c r="I39" s="7">
        <v>0.6</v>
      </c>
      <c r="J39" s="18">
        <v>4</v>
      </c>
      <c r="K39" s="4">
        <v>49</v>
      </c>
      <c r="L39" s="7">
        <v>0.18</v>
      </c>
      <c r="M39" s="6" t="s">
        <v>23</v>
      </c>
      <c r="N39" s="3" t="s">
        <v>18</v>
      </c>
      <c r="P39" s="22"/>
    </row>
    <row r="40" spans="1:16" x14ac:dyDescent="0.25">
      <c r="A40" s="8" t="s">
        <v>125</v>
      </c>
      <c r="B40" s="8" t="s">
        <v>119</v>
      </c>
      <c r="C40" s="8" t="s">
        <v>18</v>
      </c>
      <c r="D40" s="8" t="s">
        <v>13</v>
      </c>
      <c r="E40" s="8" t="s">
        <v>117</v>
      </c>
      <c r="F40" s="8" t="s">
        <v>125</v>
      </c>
      <c r="G40" s="8" t="s">
        <v>15</v>
      </c>
      <c r="H40" s="11">
        <v>652</v>
      </c>
      <c r="I40" s="5">
        <v>0.37</v>
      </c>
      <c r="J40" s="18">
        <v>4</v>
      </c>
      <c r="K40" s="4">
        <v>14</v>
      </c>
      <c r="L40" s="7">
        <v>0.36</v>
      </c>
      <c r="M40" s="6" t="s">
        <v>20</v>
      </c>
      <c r="N40" s="14" t="s">
        <v>18</v>
      </c>
      <c r="P40" s="22"/>
    </row>
    <row r="41" spans="1:16" ht="45" x14ac:dyDescent="0.25">
      <c r="A41" s="8" t="s">
        <v>255</v>
      </c>
      <c r="B41" s="8" t="s">
        <v>227</v>
      </c>
      <c r="C41" s="8" t="s">
        <v>18</v>
      </c>
      <c r="D41" s="8" t="s">
        <v>13</v>
      </c>
      <c r="E41" s="8" t="s">
        <v>249</v>
      </c>
      <c r="F41" s="8" t="s">
        <v>255</v>
      </c>
      <c r="G41" s="8" t="s">
        <v>15</v>
      </c>
      <c r="H41" s="6" t="s">
        <v>595</v>
      </c>
      <c r="I41" s="7">
        <v>0.68</v>
      </c>
      <c r="J41" s="18">
        <v>4</v>
      </c>
      <c r="K41" s="10">
        <v>17</v>
      </c>
      <c r="L41" s="7">
        <v>0.53</v>
      </c>
      <c r="M41" s="6" t="s">
        <v>257</v>
      </c>
      <c r="N41" s="3" t="s">
        <v>18</v>
      </c>
      <c r="P41" s="8"/>
    </row>
    <row r="42" spans="1:16" x14ac:dyDescent="0.25">
      <c r="A42" s="8" t="s">
        <v>22</v>
      </c>
      <c r="B42" s="8" t="s">
        <v>16</v>
      </c>
      <c r="C42" s="8" t="s">
        <v>18</v>
      </c>
      <c r="D42" s="8" t="s">
        <v>13</v>
      </c>
      <c r="E42" s="8" t="s">
        <v>14</v>
      </c>
      <c r="F42" s="8" t="s">
        <v>24</v>
      </c>
      <c r="G42" s="8" t="s">
        <v>15</v>
      </c>
      <c r="H42" s="4">
        <v>112</v>
      </c>
      <c r="I42" s="7">
        <v>0.71</v>
      </c>
      <c r="J42" s="18">
        <v>4</v>
      </c>
      <c r="K42" s="4">
        <v>32</v>
      </c>
      <c r="L42" s="7">
        <v>0.09</v>
      </c>
      <c r="M42" s="6" t="s">
        <v>20</v>
      </c>
      <c r="N42" s="3" t="s">
        <v>18</v>
      </c>
      <c r="P42" s="8"/>
    </row>
    <row r="43" spans="1:16" x14ac:dyDescent="0.25">
      <c r="A43" s="8" t="s">
        <v>66</v>
      </c>
      <c r="B43" s="8" t="s">
        <v>227</v>
      </c>
      <c r="C43" s="8" t="s">
        <v>18</v>
      </c>
      <c r="D43" s="8" t="s">
        <v>13</v>
      </c>
      <c r="E43" s="8" t="s">
        <v>146</v>
      </c>
      <c r="F43" s="8" t="s">
        <v>271</v>
      </c>
      <c r="G43" s="8" t="s">
        <v>15</v>
      </c>
      <c r="H43" s="4">
        <v>35</v>
      </c>
      <c r="I43" s="7">
        <v>0.46</v>
      </c>
      <c r="J43" s="18">
        <v>4</v>
      </c>
      <c r="K43" s="4">
        <v>9</v>
      </c>
      <c r="L43" s="5">
        <v>0</v>
      </c>
      <c r="M43" s="11" t="s">
        <v>270</v>
      </c>
      <c r="N43" s="3" t="s">
        <v>18</v>
      </c>
      <c r="P43" s="8"/>
    </row>
    <row r="44" spans="1:16" ht="30" x14ac:dyDescent="0.25">
      <c r="A44" s="8" t="s">
        <v>362</v>
      </c>
      <c r="B44" s="8" t="s">
        <v>365</v>
      </c>
      <c r="C44" s="8" t="s">
        <v>18</v>
      </c>
      <c r="D44" s="8" t="s">
        <v>13</v>
      </c>
      <c r="E44" s="8" t="s">
        <v>382</v>
      </c>
      <c r="F44" s="8" t="s">
        <v>390</v>
      </c>
      <c r="G44" s="8" t="s">
        <v>15</v>
      </c>
      <c r="H44" s="11" t="s">
        <v>599</v>
      </c>
      <c r="I44" s="5">
        <v>1</v>
      </c>
      <c r="J44" s="20">
        <v>4</v>
      </c>
      <c r="K44" s="4">
        <v>12</v>
      </c>
      <c r="L44" s="7">
        <v>0.42</v>
      </c>
      <c r="M44" s="6">
        <v>451</v>
      </c>
      <c r="N44" s="8" t="s">
        <v>18</v>
      </c>
      <c r="P44" s="8"/>
    </row>
    <row r="45" spans="1:16" ht="45" x14ac:dyDescent="0.25">
      <c r="A45" s="8" t="s">
        <v>362</v>
      </c>
      <c r="B45" s="8" t="s">
        <v>365</v>
      </c>
      <c r="C45" s="8" t="s">
        <v>18</v>
      </c>
      <c r="D45" s="8" t="s">
        <v>13</v>
      </c>
      <c r="E45" s="8" t="s">
        <v>372</v>
      </c>
      <c r="F45" s="8" t="s">
        <v>375</v>
      </c>
      <c r="G45" s="8" t="s">
        <v>15</v>
      </c>
      <c r="H45" s="6" t="s">
        <v>591</v>
      </c>
      <c r="I45" s="7">
        <v>0.75</v>
      </c>
      <c r="J45" s="6" t="s">
        <v>27</v>
      </c>
      <c r="K45" s="4">
        <v>16</v>
      </c>
      <c r="L45" s="7">
        <v>0.06</v>
      </c>
      <c r="M45" s="6" t="s">
        <v>20</v>
      </c>
      <c r="N45" s="8" t="s">
        <v>18</v>
      </c>
      <c r="P45" s="8"/>
    </row>
    <row r="46" spans="1:16" x14ac:dyDescent="0.25">
      <c r="A46" s="8" t="s">
        <v>19</v>
      </c>
      <c r="B46" s="8" t="s">
        <v>16</v>
      </c>
      <c r="C46" s="8" t="s">
        <v>18</v>
      </c>
      <c r="D46" s="8" t="s">
        <v>13</v>
      </c>
      <c r="E46" s="8" t="s">
        <v>14</v>
      </c>
      <c r="F46" s="8" t="s">
        <v>19</v>
      </c>
      <c r="G46" s="8" t="s">
        <v>15</v>
      </c>
      <c r="H46" s="6">
        <v>295</v>
      </c>
      <c r="I46" s="7">
        <v>0.16</v>
      </c>
      <c r="J46" s="18">
        <v>4</v>
      </c>
      <c r="K46" s="4">
        <v>17</v>
      </c>
      <c r="L46" s="5">
        <v>0.18</v>
      </c>
      <c r="M46" s="6" t="s">
        <v>20</v>
      </c>
      <c r="N46" s="3" t="s">
        <v>18</v>
      </c>
      <c r="P46" s="8"/>
    </row>
    <row r="47" spans="1:16" ht="45" x14ac:dyDescent="0.25">
      <c r="A47" s="8" t="s">
        <v>91</v>
      </c>
      <c r="B47" s="8" t="s">
        <v>75</v>
      </c>
      <c r="C47" s="8" t="s">
        <v>18</v>
      </c>
      <c r="D47" s="8" t="s">
        <v>13</v>
      </c>
      <c r="E47" s="8" t="s">
        <v>74</v>
      </c>
      <c r="F47" s="8" t="s">
        <v>92</v>
      </c>
      <c r="G47" s="8" t="s">
        <v>15</v>
      </c>
      <c r="H47" s="6" t="s">
        <v>572</v>
      </c>
      <c r="I47" s="7">
        <v>0.21</v>
      </c>
      <c r="J47" s="18">
        <v>4</v>
      </c>
      <c r="K47" s="4">
        <v>24</v>
      </c>
      <c r="L47" s="5">
        <v>0</v>
      </c>
      <c r="M47" s="4">
        <v>553</v>
      </c>
      <c r="N47" s="3" t="s">
        <v>18</v>
      </c>
      <c r="P47" s="8"/>
    </row>
    <row r="48" spans="1:16" x14ac:dyDescent="0.25">
      <c r="A48" s="8" t="s">
        <v>326</v>
      </c>
      <c r="B48" s="8" t="s">
        <v>291</v>
      </c>
      <c r="C48" s="8" t="s">
        <v>18</v>
      </c>
      <c r="D48" s="8" t="s">
        <v>13</v>
      </c>
      <c r="E48" s="8" t="s">
        <v>324</v>
      </c>
      <c r="F48" s="15" t="s">
        <v>326</v>
      </c>
      <c r="G48" s="8" t="s">
        <v>15</v>
      </c>
      <c r="H48" s="47">
        <v>492</v>
      </c>
      <c r="I48" s="48">
        <v>0.75</v>
      </c>
      <c r="J48" s="20">
        <v>4</v>
      </c>
      <c r="K48" s="10">
        <v>26</v>
      </c>
      <c r="L48" s="5">
        <v>0.15</v>
      </c>
      <c r="M48" s="11" t="s">
        <v>20</v>
      </c>
      <c r="N48" s="8" t="s">
        <v>18</v>
      </c>
      <c r="P48" s="8"/>
    </row>
    <row r="49" spans="1:16" ht="30" x14ac:dyDescent="0.25">
      <c r="A49" s="8" t="s">
        <v>327</v>
      </c>
      <c r="B49" s="8" t="s">
        <v>291</v>
      </c>
      <c r="C49" s="8" t="s">
        <v>18</v>
      </c>
      <c r="D49" s="8" t="s">
        <v>13</v>
      </c>
      <c r="E49" s="8" t="s">
        <v>324</v>
      </c>
      <c r="F49" s="15" t="s">
        <v>327</v>
      </c>
      <c r="G49" s="8" t="s">
        <v>15</v>
      </c>
      <c r="H49" s="4">
        <v>227</v>
      </c>
      <c r="I49" s="7">
        <v>0.56000000000000005</v>
      </c>
      <c r="J49" s="18">
        <v>3</v>
      </c>
      <c r="K49" s="10">
        <v>9</v>
      </c>
      <c r="L49" s="5">
        <v>0</v>
      </c>
      <c r="M49" s="6" t="s">
        <v>330</v>
      </c>
      <c r="N49" s="8" t="s">
        <v>18</v>
      </c>
      <c r="P49" s="8"/>
    </row>
    <row r="50" spans="1:16" ht="30" x14ac:dyDescent="0.25">
      <c r="A50" s="8" t="s">
        <v>327</v>
      </c>
      <c r="B50" s="8" t="s">
        <v>291</v>
      </c>
      <c r="C50" s="8" t="s">
        <v>18</v>
      </c>
      <c r="D50" s="8" t="s">
        <v>13</v>
      </c>
      <c r="E50" s="8" t="s">
        <v>324</v>
      </c>
      <c r="F50" s="15" t="s">
        <v>328</v>
      </c>
      <c r="G50" s="8" t="s">
        <v>15</v>
      </c>
      <c r="H50" s="10">
        <v>545</v>
      </c>
      <c r="I50" s="5">
        <v>0.21</v>
      </c>
      <c r="J50" s="20">
        <v>4</v>
      </c>
      <c r="K50" s="10">
        <v>9</v>
      </c>
      <c r="L50" s="5">
        <v>0</v>
      </c>
      <c r="M50" s="11" t="s">
        <v>329</v>
      </c>
      <c r="N50" s="8" t="s">
        <v>18</v>
      </c>
      <c r="P50" s="8"/>
    </row>
    <row r="51" spans="1:16" x14ac:dyDescent="0.25">
      <c r="A51" s="8" t="s">
        <v>263</v>
      </c>
      <c r="B51" s="8" t="s">
        <v>227</v>
      </c>
      <c r="C51" s="8" t="s">
        <v>18</v>
      </c>
      <c r="D51" s="8" t="s">
        <v>13</v>
      </c>
      <c r="E51" s="8" t="s">
        <v>249</v>
      </c>
      <c r="F51" s="8" t="s">
        <v>264</v>
      </c>
      <c r="G51" s="8" t="s">
        <v>15</v>
      </c>
      <c r="H51" s="11">
        <v>211</v>
      </c>
      <c r="I51" s="5">
        <v>0.73</v>
      </c>
      <c r="J51" s="18">
        <v>4</v>
      </c>
      <c r="K51" s="4">
        <v>5</v>
      </c>
      <c r="L51" s="7">
        <v>0.8</v>
      </c>
      <c r="M51" s="6" t="s">
        <v>20</v>
      </c>
      <c r="N51" s="3" t="s">
        <v>18</v>
      </c>
      <c r="P51" s="36"/>
    </row>
    <row r="52" spans="1:16" x14ac:dyDescent="0.25">
      <c r="A52" s="8" t="s">
        <v>263</v>
      </c>
      <c r="B52" s="8" t="s">
        <v>227</v>
      </c>
      <c r="C52" s="8" t="s">
        <v>18</v>
      </c>
      <c r="D52" s="8" t="s">
        <v>13</v>
      </c>
      <c r="E52" s="8" t="s">
        <v>249</v>
      </c>
      <c r="F52" s="8" t="s">
        <v>265</v>
      </c>
      <c r="G52" s="8" t="s">
        <v>15</v>
      </c>
      <c r="H52" s="11">
        <v>887</v>
      </c>
      <c r="I52" s="5">
        <v>0.8</v>
      </c>
      <c r="J52" s="18">
        <v>4</v>
      </c>
      <c r="K52" s="4">
        <v>57</v>
      </c>
      <c r="L52" s="5">
        <v>0.12</v>
      </c>
      <c r="M52" s="6" t="s">
        <v>20</v>
      </c>
      <c r="N52" s="3" t="s">
        <v>18</v>
      </c>
      <c r="P52" s="36"/>
    </row>
    <row r="53" spans="1:16" x14ac:dyDescent="0.25">
      <c r="A53" s="8" t="s">
        <v>298</v>
      </c>
      <c r="B53" s="8" t="s">
        <v>291</v>
      </c>
      <c r="C53" s="8" t="s">
        <v>18</v>
      </c>
      <c r="D53" s="8" t="s">
        <v>13</v>
      </c>
      <c r="E53" s="8" t="s">
        <v>295</v>
      </c>
      <c r="F53" s="15" t="s">
        <v>298</v>
      </c>
      <c r="G53" s="8" t="s">
        <v>15</v>
      </c>
      <c r="H53" s="6">
        <v>394</v>
      </c>
      <c r="I53" s="7">
        <v>0.48</v>
      </c>
      <c r="J53" s="18">
        <v>4</v>
      </c>
      <c r="K53" s="4">
        <v>17</v>
      </c>
      <c r="L53" s="7">
        <v>0.35</v>
      </c>
      <c r="M53" s="4" t="s">
        <v>20</v>
      </c>
      <c r="N53" s="8" t="s">
        <v>18</v>
      </c>
      <c r="P53" s="8"/>
    </row>
    <row r="54" spans="1:16" ht="30" x14ac:dyDescent="0.25">
      <c r="A54" s="8" t="s">
        <v>240</v>
      </c>
      <c r="B54" s="8" t="s">
        <v>227</v>
      </c>
      <c r="C54" s="8" t="s">
        <v>18</v>
      </c>
      <c r="D54" s="8" t="s">
        <v>13</v>
      </c>
      <c r="E54" s="8" t="s">
        <v>225</v>
      </c>
      <c r="F54" s="15" t="s">
        <v>241</v>
      </c>
      <c r="G54" s="8" t="s">
        <v>15</v>
      </c>
      <c r="H54" s="6">
        <v>486</v>
      </c>
      <c r="I54" s="7">
        <v>0.28999999999999998</v>
      </c>
      <c r="J54" s="18">
        <v>4</v>
      </c>
      <c r="K54" s="4">
        <v>16</v>
      </c>
      <c r="L54" s="7">
        <v>0.06</v>
      </c>
      <c r="M54" s="6" t="s">
        <v>20</v>
      </c>
      <c r="N54" s="8" t="s">
        <v>18</v>
      </c>
      <c r="P54" s="8"/>
    </row>
    <row r="55" spans="1:16" x14ac:dyDescent="0.25">
      <c r="A55" s="8" t="s">
        <v>302</v>
      </c>
      <c r="B55" s="8" t="s">
        <v>291</v>
      </c>
      <c r="C55" s="8" t="s">
        <v>18</v>
      </c>
      <c r="D55" s="8" t="s">
        <v>13</v>
      </c>
      <c r="E55" s="8" t="s">
        <v>295</v>
      </c>
      <c r="F55" s="15" t="s">
        <v>303</v>
      </c>
      <c r="G55" s="8" t="s">
        <v>15</v>
      </c>
      <c r="H55" s="6">
        <v>324</v>
      </c>
      <c r="I55" s="7">
        <v>0.8</v>
      </c>
      <c r="J55" s="18">
        <v>4</v>
      </c>
      <c r="K55" s="4">
        <v>17</v>
      </c>
      <c r="L55" s="7">
        <v>0.12</v>
      </c>
      <c r="M55" s="6">
        <v>222</v>
      </c>
      <c r="N55" s="8" t="s">
        <v>18</v>
      </c>
      <c r="P55" s="8"/>
    </row>
    <row r="56" spans="1:16" x14ac:dyDescent="0.25">
      <c r="A56" s="8" t="s">
        <v>66</v>
      </c>
      <c r="B56" s="8" t="s">
        <v>227</v>
      </c>
      <c r="C56" s="8" t="s">
        <v>18</v>
      </c>
      <c r="D56" s="8" t="s">
        <v>13</v>
      </c>
      <c r="E56" s="8" t="s">
        <v>243</v>
      </c>
      <c r="F56" s="8" t="s">
        <v>461</v>
      </c>
      <c r="G56" s="8" t="s">
        <v>15</v>
      </c>
      <c r="H56" s="10">
        <v>48</v>
      </c>
      <c r="I56" s="5">
        <v>0.17</v>
      </c>
      <c r="J56" s="20">
        <v>4</v>
      </c>
      <c r="K56" s="4" t="s">
        <v>96</v>
      </c>
      <c r="L56" s="7" t="s">
        <v>51</v>
      </c>
      <c r="M56" s="6">
        <v>24</v>
      </c>
      <c r="N56" s="3" t="s">
        <v>18</v>
      </c>
      <c r="P56" s="22"/>
    </row>
    <row r="57" spans="1:16" ht="60" x14ac:dyDescent="0.25">
      <c r="A57" s="8" t="s">
        <v>73</v>
      </c>
      <c r="B57" s="8" t="s">
        <v>75</v>
      </c>
      <c r="C57" s="8" t="s">
        <v>18</v>
      </c>
      <c r="D57" s="8" t="s">
        <v>13</v>
      </c>
      <c r="E57" s="8" t="s">
        <v>74</v>
      </c>
      <c r="F57" s="8" t="s">
        <v>73</v>
      </c>
      <c r="G57" s="8" t="s">
        <v>15</v>
      </c>
      <c r="H57" s="11" t="s">
        <v>574</v>
      </c>
      <c r="I57" s="5">
        <v>0.23</v>
      </c>
      <c r="J57" s="18" t="s">
        <v>76</v>
      </c>
      <c r="K57" s="4">
        <v>20</v>
      </c>
      <c r="L57" s="7">
        <v>0.2</v>
      </c>
      <c r="M57" s="6" t="s">
        <v>77</v>
      </c>
      <c r="N57" s="3" t="s">
        <v>18</v>
      </c>
      <c r="P57" s="8"/>
    </row>
    <row r="58" spans="1:16" ht="30" x14ac:dyDescent="0.25">
      <c r="A58" s="8" t="s">
        <v>224</v>
      </c>
      <c r="B58" s="8" t="s">
        <v>227</v>
      </c>
      <c r="C58" s="8" t="s">
        <v>18</v>
      </c>
      <c r="D58" s="8" t="s">
        <v>13</v>
      </c>
      <c r="E58" s="8" t="s">
        <v>225</v>
      </c>
      <c r="F58" s="15" t="s">
        <v>226</v>
      </c>
      <c r="G58" s="8" t="s">
        <v>15</v>
      </c>
      <c r="H58" s="6">
        <v>703</v>
      </c>
      <c r="I58" s="7">
        <v>0.53</v>
      </c>
      <c r="J58" s="27">
        <v>4</v>
      </c>
      <c r="K58" s="4">
        <v>14</v>
      </c>
      <c r="L58" s="7">
        <v>7.0000000000000007E-2</v>
      </c>
      <c r="M58" s="6" t="s">
        <v>228</v>
      </c>
      <c r="N58" s="8" t="s">
        <v>18</v>
      </c>
      <c r="P58" s="8"/>
    </row>
    <row r="59" spans="1:16" ht="30" x14ac:dyDescent="0.25">
      <c r="A59" s="8" t="s">
        <v>66</v>
      </c>
      <c r="B59" s="8" t="s">
        <v>227</v>
      </c>
      <c r="C59" s="8" t="s">
        <v>15</v>
      </c>
      <c r="D59" s="8" t="s">
        <v>13</v>
      </c>
      <c r="E59" s="8" t="s">
        <v>243</v>
      </c>
      <c r="F59" s="8" t="s">
        <v>462</v>
      </c>
      <c r="G59" s="8" t="s">
        <v>15</v>
      </c>
      <c r="H59" s="4" t="s">
        <v>96</v>
      </c>
      <c r="I59" s="5" t="s">
        <v>51</v>
      </c>
      <c r="J59" s="20" t="s">
        <v>51</v>
      </c>
      <c r="K59" s="4" t="s">
        <v>469</v>
      </c>
      <c r="L59" s="7" t="s">
        <v>469</v>
      </c>
      <c r="M59" s="6" t="s">
        <v>20</v>
      </c>
      <c r="N59" s="3" t="s">
        <v>18</v>
      </c>
      <c r="P59" s="8"/>
    </row>
    <row r="60" spans="1:16" ht="30" x14ac:dyDescent="0.25">
      <c r="A60" s="8" t="s">
        <v>126</v>
      </c>
      <c r="B60" s="8" t="s">
        <v>119</v>
      </c>
      <c r="C60" s="8" t="s">
        <v>18</v>
      </c>
      <c r="D60" s="8" t="s">
        <v>13</v>
      </c>
      <c r="E60" s="8" t="s">
        <v>117</v>
      </c>
      <c r="F60" s="8" t="s">
        <v>126</v>
      </c>
      <c r="G60" s="8" t="s">
        <v>15</v>
      </c>
      <c r="H60" s="127">
        <v>233</v>
      </c>
      <c r="I60" s="129">
        <v>0.84</v>
      </c>
      <c r="J60" s="18">
        <v>4</v>
      </c>
      <c r="K60" s="4">
        <v>45</v>
      </c>
      <c r="L60" s="5">
        <v>0.33</v>
      </c>
      <c r="M60" s="6" t="s">
        <v>127</v>
      </c>
      <c r="N60" s="14" t="s">
        <v>18</v>
      </c>
      <c r="P60" s="8"/>
    </row>
    <row r="61" spans="1:16" ht="75" x14ac:dyDescent="0.25">
      <c r="A61" s="8" t="s">
        <v>377</v>
      </c>
      <c r="B61" s="8" t="s">
        <v>365</v>
      </c>
      <c r="C61" s="8" t="s">
        <v>18</v>
      </c>
      <c r="D61" s="8" t="s">
        <v>13</v>
      </c>
      <c r="E61" s="8" t="s">
        <v>372</v>
      </c>
      <c r="F61" s="8" t="s">
        <v>377</v>
      </c>
      <c r="G61" s="8" t="s">
        <v>15</v>
      </c>
      <c r="H61" s="107">
        <v>96</v>
      </c>
      <c r="I61" s="45">
        <v>0.26</v>
      </c>
      <c r="J61" s="18">
        <v>4</v>
      </c>
      <c r="K61" s="4">
        <v>12</v>
      </c>
      <c r="L61" s="7">
        <v>0.25</v>
      </c>
      <c r="M61" s="6" t="s">
        <v>380</v>
      </c>
      <c r="N61" s="8" t="s">
        <v>18</v>
      </c>
      <c r="P61" s="8"/>
    </row>
    <row r="62" spans="1:16" x14ac:dyDescent="0.25">
      <c r="A62" s="8" t="s">
        <v>122</v>
      </c>
      <c r="B62" s="8" t="s">
        <v>119</v>
      </c>
      <c r="C62" s="8" t="s">
        <v>18</v>
      </c>
      <c r="D62" s="8" t="s">
        <v>13</v>
      </c>
      <c r="E62" s="8" t="s">
        <v>117</v>
      </c>
      <c r="F62" s="8" t="s">
        <v>122</v>
      </c>
      <c r="G62" s="8" t="s">
        <v>15</v>
      </c>
      <c r="H62" s="4">
        <v>366</v>
      </c>
      <c r="I62" s="7">
        <v>0.43</v>
      </c>
      <c r="J62" s="18">
        <v>4</v>
      </c>
      <c r="K62" s="10">
        <v>8</v>
      </c>
      <c r="L62" s="7">
        <v>0.25</v>
      </c>
      <c r="M62" s="6" t="s">
        <v>20</v>
      </c>
      <c r="N62" s="14" t="s">
        <v>18</v>
      </c>
      <c r="P62" s="8"/>
    </row>
    <row r="63" spans="1:16" x14ac:dyDescent="0.25">
      <c r="A63" s="8" t="s">
        <v>294</v>
      </c>
      <c r="B63" s="8" t="s">
        <v>291</v>
      </c>
      <c r="C63" s="8" t="s">
        <v>18</v>
      </c>
      <c r="D63" s="8" t="s">
        <v>13</v>
      </c>
      <c r="E63" s="8" t="s">
        <v>295</v>
      </c>
      <c r="F63" s="15" t="s">
        <v>296</v>
      </c>
      <c r="G63" s="8" t="s">
        <v>15</v>
      </c>
      <c r="H63" s="6">
        <v>978</v>
      </c>
      <c r="I63" s="7">
        <v>0.25</v>
      </c>
      <c r="J63" s="27">
        <v>4</v>
      </c>
      <c r="K63" s="4">
        <v>17</v>
      </c>
      <c r="L63" s="7">
        <v>0.41</v>
      </c>
      <c r="M63" s="4" t="s">
        <v>20</v>
      </c>
      <c r="N63" s="8" t="s">
        <v>18</v>
      </c>
      <c r="P63" s="8"/>
    </row>
    <row r="64" spans="1:16" x14ac:dyDescent="0.25">
      <c r="A64" s="8" t="s">
        <v>315</v>
      </c>
      <c r="B64" s="8" t="s">
        <v>291</v>
      </c>
      <c r="C64" s="8" t="s">
        <v>18</v>
      </c>
      <c r="D64" s="8" t="s">
        <v>13</v>
      </c>
      <c r="E64" s="8" t="s">
        <v>311</v>
      </c>
      <c r="F64" s="15" t="s">
        <v>315</v>
      </c>
      <c r="G64" s="8" t="s">
        <v>15</v>
      </c>
      <c r="H64" s="21">
        <v>398</v>
      </c>
      <c r="I64" s="5">
        <v>0.47</v>
      </c>
      <c r="J64" s="18">
        <v>4</v>
      </c>
      <c r="K64" s="4">
        <v>18</v>
      </c>
      <c r="L64" s="7">
        <v>0.17</v>
      </c>
      <c r="M64" s="4" t="s">
        <v>20</v>
      </c>
      <c r="N64" s="8" t="s">
        <v>18</v>
      </c>
      <c r="P64" s="8"/>
    </row>
    <row r="65" spans="1:16" x14ac:dyDescent="0.25">
      <c r="A65" s="8" t="s">
        <v>366</v>
      </c>
      <c r="B65" s="8" t="s">
        <v>365</v>
      </c>
      <c r="C65" s="8" t="s">
        <v>18</v>
      </c>
      <c r="D65" s="8" t="s">
        <v>13</v>
      </c>
      <c r="E65" s="8" t="s">
        <v>363</v>
      </c>
      <c r="F65" s="8" t="s">
        <v>367</v>
      </c>
      <c r="G65" s="8" t="s">
        <v>15</v>
      </c>
      <c r="H65" s="4">
        <v>188</v>
      </c>
      <c r="I65" s="7">
        <v>0.41</v>
      </c>
      <c r="J65" s="18">
        <v>4</v>
      </c>
      <c r="K65" s="4">
        <v>7</v>
      </c>
      <c r="L65" s="7">
        <v>0.56999999999999995</v>
      </c>
      <c r="M65" s="6" t="s">
        <v>20</v>
      </c>
      <c r="N65" s="8" t="s">
        <v>18</v>
      </c>
      <c r="P65" s="8"/>
    </row>
    <row r="66" spans="1:16" ht="30" x14ac:dyDescent="0.25">
      <c r="A66" s="8" t="s">
        <v>316</v>
      </c>
      <c r="B66" s="8" t="s">
        <v>291</v>
      </c>
      <c r="C66" s="8" t="s">
        <v>18</v>
      </c>
      <c r="D66" s="8" t="s">
        <v>13</v>
      </c>
      <c r="E66" s="8" t="s">
        <v>311</v>
      </c>
      <c r="F66" s="15" t="s">
        <v>316</v>
      </c>
      <c r="G66" s="8" t="s">
        <v>15</v>
      </c>
      <c r="H66" s="21">
        <v>428</v>
      </c>
      <c r="I66" s="5">
        <v>0.49</v>
      </c>
      <c r="J66" s="18">
        <v>4</v>
      </c>
      <c r="K66" s="4">
        <v>8</v>
      </c>
      <c r="L66" s="5">
        <v>0.25</v>
      </c>
      <c r="M66" s="6" t="s">
        <v>317</v>
      </c>
      <c r="N66" s="8" t="s">
        <v>18</v>
      </c>
      <c r="P66" s="8"/>
    </row>
    <row r="67" spans="1:16" ht="30" x14ac:dyDescent="0.25">
      <c r="A67" s="8" t="s">
        <v>12</v>
      </c>
      <c r="B67" s="8" t="s">
        <v>16</v>
      </c>
      <c r="C67" s="8" t="s">
        <v>18</v>
      </c>
      <c r="D67" s="8" t="s">
        <v>13</v>
      </c>
      <c r="E67" s="8" t="s">
        <v>14</v>
      </c>
      <c r="F67" s="8" t="s">
        <v>12</v>
      </c>
      <c r="G67" s="8" t="s">
        <v>15</v>
      </c>
      <c r="H67" s="10">
        <v>153</v>
      </c>
      <c r="I67" s="5">
        <v>0.28000000000000003</v>
      </c>
      <c r="J67" s="18">
        <v>4</v>
      </c>
      <c r="K67" s="4">
        <v>30</v>
      </c>
      <c r="L67" s="5">
        <v>7.0000000000000007E-2</v>
      </c>
      <c r="M67" s="6" t="s">
        <v>17</v>
      </c>
      <c r="N67" s="3" t="s">
        <v>18</v>
      </c>
      <c r="P67" s="8"/>
    </row>
    <row r="68" spans="1:16" x14ac:dyDescent="0.25">
      <c r="A68" s="8" t="s">
        <v>145</v>
      </c>
      <c r="B68" s="8" t="s">
        <v>119</v>
      </c>
      <c r="C68" s="8" t="s">
        <v>18</v>
      </c>
      <c r="D68" s="8" t="s">
        <v>13</v>
      </c>
      <c r="E68" s="8" t="s">
        <v>146</v>
      </c>
      <c r="F68" s="8" t="s">
        <v>151</v>
      </c>
      <c r="G68" s="8" t="s">
        <v>15</v>
      </c>
      <c r="H68" s="4">
        <v>309</v>
      </c>
      <c r="I68" s="7">
        <v>0.79</v>
      </c>
      <c r="J68" s="46">
        <v>4</v>
      </c>
      <c r="K68" s="47">
        <v>26</v>
      </c>
      <c r="L68" s="43">
        <v>0.31</v>
      </c>
      <c r="M68" s="57" t="s">
        <v>20</v>
      </c>
      <c r="N68" s="60" t="s">
        <v>18</v>
      </c>
      <c r="P68" s="8"/>
    </row>
    <row r="69" spans="1:16" x14ac:dyDescent="0.25">
      <c r="A69" s="8" t="s">
        <v>66</v>
      </c>
      <c r="B69" s="8" t="s">
        <v>227</v>
      </c>
      <c r="C69" s="8" t="s">
        <v>18</v>
      </c>
      <c r="D69" s="8" t="s">
        <v>13</v>
      </c>
      <c r="E69" s="8" t="s">
        <v>146</v>
      </c>
      <c r="F69" s="8" t="s">
        <v>269</v>
      </c>
      <c r="G69" s="8" t="s">
        <v>15</v>
      </c>
      <c r="H69" s="23">
        <v>169</v>
      </c>
      <c r="I69" s="5">
        <v>0.35</v>
      </c>
      <c r="J69" s="20">
        <v>4</v>
      </c>
      <c r="K69" s="4">
        <v>20</v>
      </c>
      <c r="L69" s="5">
        <v>0.05</v>
      </c>
      <c r="M69" s="11" t="s">
        <v>270</v>
      </c>
      <c r="N69" s="3" t="s">
        <v>18</v>
      </c>
      <c r="P69" s="8"/>
    </row>
    <row r="70" spans="1:16" x14ac:dyDescent="0.25">
      <c r="A70" s="8" t="s">
        <v>333</v>
      </c>
      <c r="B70" s="8" t="s">
        <v>291</v>
      </c>
      <c r="C70" s="8" t="s">
        <v>18</v>
      </c>
      <c r="D70" s="8" t="s">
        <v>13</v>
      </c>
      <c r="E70" s="8" t="s">
        <v>324</v>
      </c>
      <c r="F70" s="15" t="s">
        <v>334</v>
      </c>
      <c r="G70" s="8" t="s">
        <v>15</v>
      </c>
      <c r="H70" s="6">
        <v>396</v>
      </c>
      <c r="I70" s="7">
        <v>0.45</v>
      </c>
      <c r="J70" s="18">
        <v>4</v>
      </c>
      <c r="K70" s="10">
        <v>9</v>
      </c>
      <c r="L70" s="7">
        <v>0.22</v>
      </c>
      <c r="M70" s="4" t="s">
        <v>335</v>
      </c>
      <c r="N70" s="8" t="s">
        <v>18</v>
      </c>
      <c r="P70" s="22"/>
    </row>
    <row r="71" spans="1:16" ht="30" x14ac:dyDescent="0.25">
      <c r="A71" s="8" t="s">
        <v>66</v>
      </c>
      <c r="B71" s="8" t="s">
        <v>227</v>
      </c>
      <c r="C71" s="8" t="s">
        <v>18</v>
      </c>
      <c r="D71" s="8" t="s">
        <v>13</v>
      </c>
      <c r="E71" s="15" t="s">
        <v>641</v>
      </c>
      <c r="F71" s="8" t="s">
        <v>246</v>
      </c>
      <c r="G71" s="8" t="s">
        <v>15</v>
      </c>
      <c r="H71" s="47">
        <v>117</v>
      </c>
      <c r="I71" s="48">
        <v>0.67</v>
      </c>
      <c r="J71" s="20">
        <v>4</v>
      </c>
      <c r="K71" s="10">
        <v>10</v>
      </c>
      <c r="L71" s="5">
        <v>0.2</v>
      </c>
      <c r="M71" s="6" t="s">
        <v>516</v>
      </c>
      <c r="N71" s="8" t="s">
        <v>18</v>
      </c>
      <c r="P71" s="22"/>
    </row>
    <row r="72" spans="1:16" ht="45" x14ac:dyDescent="0.25">
      <c r="A72" s="8" t="s">
        <v>368</v>
      </c>
      <c r="B72" s="8" t="s">
        <v>365</v>
      </c>
      <c r="C72" s="8" t="s">
        <v>18</v>
      </c>
      <c r="D72" s="8" t="s">
        <v>13</v>
      </c>
      <c r="E72" s="8" t="s">
        <v>363</v>
      </c>
      <c r="F72" s="8" t="s">
        <v>368</v>
      </c>
      <c r="G72" s="8" t="s">
        <v>15</v>
      </c>
      <c r="H72" s="6" t="s">
        <v>589</v>
      </c>
      <c r="I72" s="7">
        <v>0.83</v>
      </c>
      <c r="J72" s="6" t="s">
        <v>27</v>
      </c>
      <c r="K72" s="4">
        <v>9</v>
      </c>
      <c r="L72" s="7">
        <v>0.22</v>
      </c>
      <c r="M72" s="6" t="s">
        <v>20</v>
      </c>
      <c r="N72" s="8" t="s">
        <v>18</v>
      </c>
      <c r="P72" s="22"/>
    </row>
    <row r="73" spans="1:16" ht="30" x14ac:dyDescent="0.25">
      <c r="A73" s="8" t="s">
        <v>313</v>
      </c>
      <c r="B73" s="8" t="s">
        <v>291</v>
      </c>
      <c r="C73" s="8" t="s">
        <v>18</v>
      </c>
      <c r="D73" s="8" t="s">
        <v>13</v>
      </c>
      <c r="E73" s="8" t="s">
        <v>311</v>
      </c>
      <c r="F73" s="15" t="s">
        <v>314</v>
      </c>
      <c r="G73" s="8" t="s">
        <v>15</v>
      </c>
      <c r="H73" s="21">
        <v>1083</v>
      </c>
      <c r="I73" s="5">
        <v>0.3</v>
      </c>
      <c r="J73" s="18">
        <v>4</v>
      </c>
      <c r="K73" s="4">
        <v>32</v>
      </c>
      <c r="L73" s="7">
        <v>0.06</v>
      </c>
      <c r="M73" s="6" t="s">
        <v>528</v>
      </c>
      <c r="N73" s="8" t="s">
        <v>18</v>
      </c>
      <c r="P73" s="22"/>
    </row>
    <row r="74" spans="1:16" x14ac:dyDescent="0.25">
      <c r="A74" s="8" t="s">
        <v>21</v>
      </c>
      <c r="B74" s="8" t="s">
        <v>16</v>
      </c>
      <c r="C74" s="8" t="s">
        <v>18</v>
      </c>
      <c r="D74" s="8" t="s">
        <v>13</v>
      </c>
      <c r="E74" s="8" t="s">
        <v>14</v>
      </c>
      <c r="F74" s="8" t="s">
        <v>21</v>
      </c>
      <c r="G74" s="8" t="s">
        <v>15</v>
      </c>
      <c r="H74" s="6">
        <v>815</v>
      </c>
      <c r="I74" s="7">
        <v>0.7</v>
      </c>
      <c r="J74" s="18">
        <v>4</v>
      </c>
      <c r="K74" s="4">
        <v>18</v>
      </c>
      <c r="L74" s="7">
        <v>0.17</v>
      </c>
      <c r="M74" s="6" t="s">
        <v>20</v>
      </c>
      <c r="N74" s="3" t="s">
        <v>18</v>
      </c>
      <c r="P74" s="22"/>
    </row>
    <row r="75" spans="1:16" ht="30" x14ac:dyDescent="0.25">
      <c r="A75" s="8" t="s">
        <v>41</v>
      </c>
      <c r="B75" s="8" t="s">
        <v>16</v>
      </c>
      <c r="C75" s="8" t="s">
        <v>18</v>
      </c>
      <c r="D75" s="8" t="s">
        <v>13</v>
      </c>
      <c r="E75" s="8" t="s">
        <v>42</v>
      </c>
      <c r="F75" s="8" t="s">
        <v>41</v>
      </c>
      <c r="G75" s="8" t="s">
        <v>15</v>
      </c>
      <c r="H75" s="23">
        <v>866</v>
      </c>
      <c r="I75" s="5">
        <v>0.7</v>
      </c>
      <c r="J75" s="20">
        <v>5</v>
      </c>
      <c r="K75" s="10">
        <v>24</v>
      </c>
      <c r="L75" s="5">
        <v>0.79</v>
      </c>
      <c r="M75" s="11" t="s">
        <v>43</v>
      </c>
      <c r="N75" s="3" t="s">
        <v>18</v>
      </c>
      <c r="P75" s="22"/>
    </row>
    <row r="76" spans="1:16" ht="30" x14ac:dyDescent="0.25">
      <c r="A76" s="8" t="s">
        <v>386</v>
      </c>
      <c r="B76" s="8" t="s">
        <v>365</v>
      </c>
      <c r="C76" s="8" t="s">
        <v>18</v>
      </c>
      <c r="D76" s="8" t="s">
        <v>13</v>
      </c>
      <c r="E76" s="8" t="s">
        <v>382</v>
      </c>
      <c r="F76" s="8" t="s">
        <v>386</v>
      </c>
      <c r="G76" s="8" t="s">
        <v>15</v>
      </c>
      <c r="H76" s="10">
        <v>940</v>
      </c>
      <c r="I76" s="5">
        <v>0.21</v>
      </c>
      <c r="J76" s="18">
        <v>4</v>
      </c>
      <c r="K76" s="4">
        <v>14</v>
      </c>
      <c r="L76" s="5">
        <v>0.21</v>
      </c>
      <c r="M76" s="6" t="s">
        <v>387</v>
      </c>
      <c r="N76" s="8" t="s">
        <v>18</v>
      </c>
      <c r="P76" s="22"/>
    </row>
    <row r="77" spans="1:16" ht="45" x14ac:dyDescent="0.25">
      <c r="A77" s="8" t="s">
        <v>376</v>
      </c>
      <c r="B77" s="8" t="s">
        <v>365</v>
      </c>
      <c r="C77" s="8" t="s">
        <v>18</v>
      </c>
      <c r="D77" s="8" t="s">
        <v>13</v>
      </c>
      <c r="E77" s="8" t="s">
        <v>372</v>
      </c>
      <c r="F77" s="8" t="s">
        <v>376</v>
      </c>
      <c r="G77" s="8" t="s">
        <v>15</v>
      </c>
      <c r="H77" s="6" t="s">
        <v>592</v>
      </c>
      <c r="I77" s="7">
        <v>0.98</v>
      </c>
      <c r="J77" s="6" t="s">
        <v>27</v>
      </c>
      <c r="K77" s="4">
        <v>8</v>
      </c>
      <c r="L77" s="7">
        <v>0.5</v>
      </c>
      <c r="M77" s="6" t="s">
        <v>20</v>
      </c>
      <c r="N77" s="8" t="s">
        <v>18</v>
      </c>
      <c r="P77" s="8"/>
    </row>
    <row r="78" spans="1:16" ht="45" x14ac:dyDescent="0.25">
      <c r="A78" s="36" t="s">
        <v>258</v>
      </c>
      <c r="B78" s="36" t="s">
        <v>227</v>
      </c>
      <c r="C78" s="36" t="s">
        <v>18</v>
      </c>
      <c r="D78" s="36" t="s">
        <v>13</v>
      </c>
      <c r="E78" s="36" t="s">
        <v>249</v>
      </c>
      <c r="F78" s="36" t="s">
        <v>258</v>
      </c>
      <c r="G78" s="36" t="s">
        <v>15</v>
      </c>
      <c r="H78" s="6" t="s">
        <v>596</v>
      </c>
      <c r="I78" s="7">
        <v>0.86</v>
      </c>
      <c r="J78" s="46">
        <v>4</v>
      </c>
      <c r="K78" s="47">
        <v>33</v>
      </c>
      <c r="L78" s="43">
        <v>0.12</v>
      </c>
      <c r="M78" s="57" t="s">
        <v>259</v>
      </c>
      <c r="N78" s="61" t="s">
        <v>18</v>
      </c>
      <c r="P78" s="22"/>
    </row>
    <row r="79" spans="1:16" ht="30" x14ac:dyDescent="0.25">
      <c r="A79" s="8" t="s">
        <v>33</v>
      </c>
      <c r="B79" s="8" t="s">
        <v>16</v>
      </c>
      <c r="C79" s="8" t="s">
        <v>18</v>
      </c>
      <c r="D79" s="8" t="s">
        <v>13</v>
      </c>
      <c r="E79" s="8" t="s">
        <v>14</v>
      </c>
      <c r="F79" s="8" t="s">
        <v>34</v>
      </c>
      <c r="G79" s="8" t="s">
        <v>15</v>
      </c>
      <c r="H79" s="6" t="s">
        <v>584</v>
      </c>
      <c r="I79" s="7">
        <v>0.61</v>
      </c>
      <c r="J79" s="18">
        <v>2</v>
      </c>
      <c r="K79" s="4">
        <v>10</v>
      </c>
      <c r="L79" s="7">
        <v>0.3</v>
      </c>
      <c r="M79" s="6">
        <v>131</v>
      </c>
      <c r="N79" s="3" t="s">
        <v>18</v>
      </c>
      <c r="P79" s="22"/>
    </row>
    <row r="80" spans="1:16" ht="75" x14ac:dyDescent="0.25">
      <c r="A80" s="8" t="s">
        <v>323</v>
      </c>
      <c r="B80" s="8" t="s">
        <v>291</v>
      </c>
      <c r="C80" s="8" t="s">
        <v>18</v>
      </c>
      <c r="D80" s="8" t="s">
        <v>13</v>
      </c>
      <c r="E80" s="8" t="s">
        <v>324</v>
      </c>
      <c r="F80" s="15" t="s">
        <v>325</v>
      </c>
      <c r="G80" s="8" t="s">
        <v>15</v>
      </c>
      <c r="H80" s="10">
        <v>761</v>
      </c>
      <c r="I80" s="5">
        <v>0.45</v>
      </c>
      <c r="J80" s="20">
        <v>4</v>
      </c>
      <c r="K80" s="10">
        <v>9</v>
      </c>
      <c r="L80" s="5">
        <v>0.44</v>
      </c>
      <c r="M80" s="11" t="s">
        <v>525</v>
      </c>
      <c r="N80" s="8" t="s">
        <v>18</v>
      </c>
      <c r="P80" s="22"/>
    </row>
    <row r="81" spans="1:16" ht="30" x14ac:dyDescent="0.25">
      <c r="A81" s="8" t="s">
        <v>327</v>
      </c>
      <c r="B81" s="8" t="s">
        <v>291</v>
      </c>
      <c r="C81" s="8" t="s">
        <v>18</v>
      </c>
      <c r="D81" s="8" t="s">
        <v>13</v>
      </c>
      <c r="E81" s="8" t="s">
        <v>324</v>
      </c>
      <c r="F81" s="15" t="s">
        <v>331</v>
      </c>
      <c r="G81" s="8" t="s">
        <v>15</v>
      </c>
      <c r="H81" s="6">
        <v>412</v>
      </c>
      <c r="I81" s="7">
        <v>0.3</v>
      </c>
      <c r="J81" s="18">
        <v>4</v>
      </c>
      <c r="K81" s="10">
        <v>19</v>
      </c>
      <c r="L81" s="7">
        <v>0.11</v>
      </c>
      <c r="M81" s="6" t="s">
        <v>332</v>
      </c>
      <c r="N81" s="8" t="s">
        <v>18</v>
      </c>
      <c r="P81" s="22"/>
    </row>
    <row r="82" spans="1:16" x14ac:dyDescent="0.25">
      <c r="A82" s="8" t="s">
        <v>362</v>
      </c>
      <c r="B82" s="8" t="s">
        <v>365</v>
      </c>
      <c r="C82" s="8" t="s">
        <v>18</v>
      </c>
      <c r="D82" s="8" t="s">
        <v>13</v>
      </c>
      <c r="E82" s="8" t="s">
        <v>372</v>
      </c>
      <c r="F82" s="8" t="s">
        <v>373</v>
      </c>
      <c r="G82" s="8" t="s">
        <v>15</v>
      </c>
      <c r="H82" s="4">
        <v>110</v>
      </c>
      <c r="I82" s="7">
        <v>0.71</v>
      </c>
      <c r="J82" s="18">
        <v>4</v>
      </c>
      <c r="K82" s="4">
        <v>9</v>
      </c>
      <c r="L82" s="7">
        <v>0.78</v>
      </c>
      <c r="M82" s="6" t="s">
        <v>20</v>
      </c>
      <c r="N82" s="8" t="s">
        <v>18</v>
      </c>
      <c r="P82" s="22"/>
    </row>
    <row r="83" spans="1:16" ht="30" x14ac:dyDescent="0.25">
      <c r="A83" s="8" t="s">
        <v>66</v>
      </c>
      <c r="B83" s="8" t="s">
        <v>291</v>
      </c>
      <c r="C83" s="8" t="s">
        <v>18</v>
      </c>
      <c r="D83" s="8" t="s">
        <v>13</v>
      </c>
      <c r="E83" s="8" t="s">
        <v>243</v>
      </c>
      <c r="F83" s="15" t="s">
        <v>292</v>
      </c>
      <c r="G83" s="8" t="s">
        <v>15</v>
      </c>
      <c r="H83" s="4" t="s">
        <v>96</v>
      </c>
      <c r="I83" s="7" t="s">
        <v>51</v>
      </c>
      <c r="J83" s="18" t="s">
        <v>51</v>
      </c>
      <c r="K83" s="4">
        <v>20</v>
      </c>
      <c r="L83" s="7">
        <v>0</v>
      </c>
      <c r="M83" s="4" t="s">
        <v>293</v>
      </c>
      <c r="N83" s="8" t="s">
        <v>18</v>
      </c>
      <c r="P83" s="22"/>
    </row>
    <row r="84" spans="1:16" x14ac:dyDescent="0.25">
      <c r="A84" s="8" t="s">
        <v>299</v>
      </c>
      <c r="B84" s="8" t="s">
        <v>291</v>
      </c>
      <c r="C84" s="8" t="s">
        <v>18</v>
      </c>
      <c r="D84" s="8" t="s">
        <v>13</v>
      </c>
      <c r="E84" s="8" t="s">
        <v>295</v>
      </c>
      <c r="F84" s="15" t="s">
        <v>300</v>
      </c>
      <c r="G84" s="8" t="s">
        <v>15</v>
      </c>
      <c r="H84" s="6">
        <v>492</v>
      </c>
      <c r="I84" s="7">
        <v>0.21</v>
      </c>
      <c r="J84" s="18">
        <v>4</v>
      </c>
      <c r="K84" s="4">
        <v>17</v>
      </c>
      <c r="L84" s="7">
        <v>0.06</v>
      </c>
      <c r="M84" s="4" t="s">
        <v>20</v>
      </c>
      <c r="N84" s="8" t="s">
        <v>18</v>
      </c>
      <c r="P84" s="22"/>
    </row>
    <row r="85" spans="1:16" ht="60" x14ac:dyDescent="0.25">
      <c r="A85" s="8" t="s">
        <v>145</v>
      </c>
      <c r="B85" s="8" t="s">
        <v>119</v>
      </c>
      <c r="C85" s="8" t="s">
        <v>18</v>
      </c>
      <c r="D85" s="8" t="s">
        <v>13</v>
      </c>
      <c r="E85" s="8" t="s">
        <v>146</v>
      </c>
      <c r="F85" s="8" t="s">
        <v>148</v>
      </c>
      <c r="G85" s="8" t="s">
        <v>15</v>
      </c>
      <c r="H85" s="11" t="s">
        <v>605</v>
      </c>
      <c r="I85" s="5" t="s">
        <v>555</v>
      </c>
      <c r="J85" s="20" t="s">
        <v>410</v>
      </c>
      <c r="K85" s="10">
        <v>7</v>
      </c>
      <c r="L85" s="5">
        <v>0</v>
      </c>
      <c r="M85" s="11">
        <v>59</v>
      </c>
      <c r="N85" s="14" t="s">
        <v>18</v>
      </c>
      <c r="P85" s="22"/>
    </row>
    <row r="86" spans="1:16" ht="30" x14ac:dyDescent="0.25">
      <c r="A86" s="8" t="s">
        <v>145</v>
      </c>
      <c r="B86" s="8" t="s">
        <v>119</v>
      </c>
      <c r="C86" s="8" t="s">
        <v>18</v>
      </c>
      <c r="D86" s="8" t="s">
        <v>13</v>
      </c>
      <c r="E86" s="8" t="s">
        <v>146</v>
      </c>
      <c r="F86" s="36" t="s">
        <v>147</v>
      </c>
      <c r="G86" s="36" t="s">
        <v>15</v>
      </c>
      <c r="H86" s="59" t="s">
        <v>606</v>
      </c>
      <c r="I86" s="48">
        <v>0.34</v>
      </c>
      <c r="J86" s="58">
        <v>4</v>
      </c>
      <c r="K86" s="47">
        <v>7</v>
      </c>
      <c r="L86" s="48">
        <v>0</v>
      </c>
      <c r="M86" s="59">
        <v>59</v>
      </c>
      <c r="N86" s="60" t="s">
        <v>18</v>
      </c>
      <c r="P86" s="22"/>
    </row>
    <row r="87" spans="1:16" x14ac:dyDescent="0.25">
      <c r="A87" s="8" t="s">
        <v>145</v>
      </c>
      <c r="B87" s="8" t="s">
        <v>119</v>
      </c>
      <c r="C87" s="8" t="s">
        <v>18</v>
      </c>
      <c r="D87" s="8" t="s">
        <v>13</v>
      </c>
      <c r="E87" s="8" t="s">
        <v>146</v>
      </c>
      <c r="F87" s="8" t="s">
        <v>150</v>
      </c>
      <c r="G87" s="8" t="s">
        <v>15</v>
      </c>
      <c r="H87" s="47">
        <v>171</v>
      </c>
      <c r="I87" s="48">
        <v>0.99</v>
      </c>
      <c r="J87" s="58">
        <v>4</v>
      </c>
      <c r="K87" s="47">
        <v>7</v>
      </c>
      <c r="L87" s="48">
        <v>0.71</v>
      </c>
      <c r="M87" s="59">
        <v>59</v>
      </c>
      <c r="N87" s="60" t="s">
        <v>18</v>
      </c>
      <c r="P87" s="22"/>
    </row>
    <row r="88" spans="1:16" ht="30" x14ac:dyDescent="0.25">
      <c r="A88" s="8" t="s">
        <v>66</v>
      </c>
      <c r="B88" s="8" t="s">
        <v>291</v>
      </c>
      <c r="C88" s="8" t="s">
        <v>15</v>
      </c>
      <c r="D88" s="8" t="s">
        <v>13</v>
      </c>
      <c r="E88" s="8" t="s">
        <v>243</v>
      </c>
      <c r="F88" s="15" t="s">
        <v>463</v>
      </c>
      <c r="G88" s="8" t="s">
        <v>15</v>
      </c>
      <c r="H88" s="4" t="s">
        <v>96</v>
      </c>
      <c r="I88" s="7" t="s">
        <v>51</v>
      </c>
      <c r="J88" s="18" t="s">
        <v>51</v>
      </c>
      <c r="K88" s="4" t="s">
        <v>469</v>
      </c>
      <c r="L88" s="7" t="s">
        <v>469</v>
      </c>
      <c r="M88" s="4" t="s">
        <v>20</v>
      </c>
      <c r="N88" s="8" t="s">
        <v>18</v>
      </c>
      <c r="P88" s="22"/>
    </row>
    <row r="89" spans="1:16" x14ac:dyDescent="0.25">
      <c r="A89" s="8" t="s">
        <v>370</v>
      </c>
      <c r="B89" s="8" t="s">
        <v>365</v>
      </c>
      <c r="C89" s="8" t="s">
        <v>18</v>
      </c>
      <c r="D89" s="8" t="s">
        <v>13</v>
      </c>
      <c r="E89" s="8" t="s">
        <v>363</v>
      </c>
      <c r="F89" s="8" t="s">
        <v>370</v>
      </c>
      <c r="G89" s="8" t="s">
        <v>15</v>
      </c>
      <c r="H89" s="4">
        <v>775</v>
      </c>
      <c r="I89" s="7">
        <v>0.42</v>
      </c>
      <c r="J89" s="18">
        <v>4</v>
      </c>
      <c r="K89" s="4">
        <v>39</v>
      </c>
      <c r="L89" s="7">
        <v>0.23</v>
      </c>
      <c r="M89" s="6" t="s">
        <v>371</v>
      </c>
      <c r="N89" s="8" t="s">
        <v>18</v>
      </c>
      <c r="P89" s="22"/>
    </row>
    <row r="90" spans="1:16" ht="30" x14ac:dyDescent="0.25">
      <c r="A90" s="8" t="s">
        <v>229</v>
      </c>
      <c r="B90" s="8" t="s">
        <v>227</v>
      </c>
      <c r="C90" s="8" t="s">
        <v>18</v>
      </c>
      <c r="D90" s="8" t="s">
        <v>13</v>
      </c>
      <c r="E90" s="8" t="s">
        <v>225</v>
      </c>
      <c r="F90" s="8" t="s">
        <v>229</v>
      </c>
      <c r="G90" s="8" t="s">
        <v>15</v>
      </c>
      <c r="H90" s="6">
        <v>520</v>
      </c>
      <c r="I90" s="7">
        <v>0.63</v>
      </c>
      <c r="J90" s="27">
        <v>4</v>
      </c>
      <c r="K90" s="4">
        <v>15</v>
      </c>
      <c r="L90" s="7">
        <v>0.27</v>
      </c>
      <c r="M90" s="6" t="s">
        <v>230</v>
      </c>
      <c r="N90" s="8" t="s">
        <v>18</v>
      </c>
      <c r="P90" s="22"/>
    </row>
    <row r="91" spans="1:16" x14ac:dyDescent="0.25">
      <c r="A91" s="8" t="s">
        <v>362</v>
      </c>
      <c r="B91" s="8" t="s">
        <v>365</v>
      </c>
      <c r="C91" s="8" t="s">
        <v>18</v>
      </c>
      <c r="D91" s="8" t="s">
        <v>13</v>
      </c>
      <c r="E91" s="8" t="s">
        <v>363</v>
      </c>
      <c r="F91" s="8" t="s">
        <v>364</v>
      </c>
      <c r="G91" s="8" t="s">
        <v>15</v>
      </c>
      <c r="H91" s="4">
        <v>82</v>
      </c>
      <c r="I91" s="7">
        <v>0.7</v>
      </c>
      <c r="J91" s="18">
        <v>4</v>
      </c>
      <c r="K91" s="4">
        <v>16</v>
      </c>
      <c r="L91" s="7">
        <v>0</v>
      </c>
      <c r="M91" s="6">
        <v>451</v>
      </c>
      <c r="N91" s="8" t="s">
        <v>18</v>
      </c>
      <c r="P91" s="22"/>
    </row>
    <row r="92" spans="1:16" x14ac:dyDescent="0.25">
      <c r="A92" s="8" t="s">
        <v>44</v>
      </c>
      <c r="B92" s="8" t="s">
        <v>16</v>
      </c>
      <c r="C92" s="8" t="s">
        <v>18</v>
      </c>
      <c r="D92" s="8" t="s">
        <v>13</v>
      </c>
      <c r="E92" s="8" t="s">
        <v>42</v>
      </c>
      <c r="F92" s="8" t="s">
        <v>45</v>
      </c>
      <c r="G92" s="8" t="s">
        <v>15</v>
      </c>
      <c r="H92" s="23">
        <v>519</v>
      </c>
      <c r="I92" s="5">
        <v>0.81</v>
      </c>
      <c r="J92" s="20">
        <v>4</v>
      </c>
      <c r="K92" s="10">
        <v>21</v>
      </c>
      <c r="L92" s="5">
        <v>0.43</v>
      </c>
      <c r="M92" s="11" t="s">
        <v>46</v>
      </c>
      <c r="N92" s="3" t="s">
        <v>18</v>
      </c>
      <c r="P92" s="22"/>
    </row>
    <row r="93" spans="1:16" ht="30" x14ac:dyDescent="0.25">
      <c r="A93" s="8" t="s">
        <v>78</v>
      </c>
      <c r="B93" s="8" t="s">
        <v>75</v>
      </c>
      <c r="C93" s="8" t="s">
        <v>18</v>
      </c>
      <c r="D93" s="8" t="s">
        <v>13</v>
      </c>
      <c r="E93" s="8" t="s">
        <v>74</v>
      </c>
      <c r="F93" s="8" t="s">
        <v>79</v>
      </c>
      <c r="G93" s="8" t="s">
        <v>15</v>
      </c>
      <c r="H93" s="11" t="s">
        <v>601</v>
      </c>
      <c r="I93" s="5" t="s">
        <v>410</v>
      </c>
      <c r="J93" s="18" t="s">
        <v>76</v>
      </c>
      <c r="K93" s="4">
        <v>16</v>
      </c>
      <c r="L93" s="5">
        <v>0.25</v>
      </c>
      <c r="M93" s="4" t="s">
        <v>80</v>
      </c>
      <c r="N93" s="3" t="s">
        <v>18</v>
      </c>
      <c r="P93" s="22"/>
    </row>
    <row r="94" spans="1:16" x14ac:dyDescent="0.25">
      <c r="A94" s="8" t="s">
        <v>294</v>
      </c>
      <c r="B94" s="8" t="s">
        <v>291</v>
      </c>
      <c r="C94" s="8" t="s">
        <v>18</v>
      </c>
      <c r="D94" s="8" t="s">
        <v>13</v>
      </c>
      <c r="E94" s="8" t="s">
        <v>295</v>
      </c>
      <c r="F94" s="15" t="s">
        <v>297</v>
      </c>
      <c r="G94" s="8" t="s">
        <v>15</v>
      </c>
      <c r="H94" s="57">
        <v>242</v>
      </c>
      <c r="I94" s="43">
        <v>0.66</v>
      </c>
      <c r="J94" s="18">
        <v>4</v>
      </c>
      <c r="K94" s="4">
        <v>7</v>
      </c>
      <c r="L94" s="7">
        <v>0.43</v>
      </c>
      <c r="M94" s="4" t="s">
        <v>20</v>
      </c>
      <c r="N94" s="8" t="s">
        <v>18</v>
      </c>
      <c r="P94" s="22"/>
    </row>
    <row r="95" spans="1:16" x14ac:dyDescent="0.25">
      <c r="A95" s="8" t="s">
        <v>233</v>
      </c>
      <c r="B95" s="8" t="s">
        <v>227</v>
      </c>
      <c r="C95" s="8" t="s">
        <v>18</v>
      </c>
      <c r="D95" s="8" t="s">
        <v>13</v>
      </c>
      <c r="E95" s="8" t="s">
        <v>225</v>
      </c>
      <c r="F95" s="8" t="s">
        <v>235</v>
      </c>
      <c r="G95" s="8" t="s">
        <v>15</v>
      </c>
      <c r="H95" s="6">
        <v>792</v>
      </c>
      <c r="I95" s="7">
        <v>0.56000000000000005</v>
      </c>
      <c r="J95" s="18">
        <v>4</v>
      </c>
      <c r="K95" s="4">
        <v>11</v>
      </c>
      <c r="L95" s="7">
        <v>0.09</v>
      </c>
      <c r="M95" s="6" t="s">
        <v>236</v>
      </c>
      <c r="N95" s="8" t="s">
        <v>18</v>
      </c>
      <c r="P95" s="22"/>
    </row>
    <row r="96" spans="1:16" x14ac:dyDescent="0.25">
      <c r="A96" s="8" t="s">
        <v>233</v>
      </c>
      <c r="B96" s="8" t="s">
        <v>227</v>
      </c>
      <c r="C96" s="8" t="s">
        <v>18</v>
      </c>
      <c r="D96" s="8" t="s">
        <v>13</v>
      </c>
      <c r="E96" s="8" t="s">
        <v>225</v>
      </c>
      <c r="F96" s="8" t="s">
        <v>237</v>
      </c>
      <c r="G96" s="8" t="s">
        <v>15</v>
      </c>
      <c r="H96" s="6">
        <v>214</v>
      </c>
      <c r="I96" s="7">
        <v>0.38</v>
      </c>
      <c r="J96" s="18">
        <v>4</v>
      </c>
      <c r="K96" s="4">
        <v>14</v>
      </c>
      <c r="L96" s="7">
        <v>7.0000000000000007E-2</v>
      </c>
      <c r="M96" s="6" t="s">
        <v>20</v>
      </c>
      <c r="N96" s="8" t="s">
        <v>18</v>
      </c>
      <c r="P96" s="22"/>
    </row>
    <row r="97" spans="1:16" ht="30" x14ac:dyDescent="0.25">
      <c r="A97" s="8" t="s">
        <v>310</v>
      </c>
      <c r="B97" s="8" t="s">
        <v>291</v>
      </c>
      <c r="C97" s="8" t="s">
        <v>18</v>
      </c>
      <c r="D97" s="8" t="s">
        <v>13</v>
      </c>
      <c r="E97" s="8" t="s">
        <v>311</v>
      </c>
      <c r="F97" s="37" t="s">
        <v>310</v>
      </c>
      <c r="G97" s="36" t="s">
        <v>15</v>
      </c>
      <c r="H97" s="11">
        <v>92</v>
      </c>
      <c r="I97" s="5">
        <v>0.09</v>
      </c>
      <c r="J97" s="46">
        <v>4</v>
      </c>
      <c r="K97" s="4" t="s">
        <v>96</v>
      </c>
      <c r="L97" s="64" t="s">
        <v>51</v>
      </c>
      <c r="M97" s="57" t="s">
        <v>312</v>
      </c>
      <c r="N97" s="36" t="s">
        <v>18</v>
      </c>
      <c r="P97" s="22"/>
    </row>
    <row r="98" spans="1:16" ht="45" x14ac:dyDescent="0.25">
      <c r="A98" s="36" t="s">
        <v>253</v>
      </c>
      <c r="B98" s="36" t="s">
        <v>227</v>
      </c>
      <c r="C98" s="36" t="s">
        <v>18</v>
      </c>
      <c r="D98" s="36" t="s">
        <v>13</v>
      </c>
      <c r="E98" s="36" t="s">
        <v>249</v>
      </c>
      <c r="F98" s="36" t="s">
        <v>254</v>
      </c>
      <c r="G98" s="36" t="s">
        <v>15</v>
      </c>
      <c r="H98" s="59" t="s">
        <v>597</v>
      </c>
      <c r="I98" s="48">
        <v>0.86</v>
      </c>
      <c r="J98" s="58" t="s">
        <v>410</v>
      </c>
      <c r="K98" s="47">
        <v>26</v>
      </c>
      <c r="L98" s="48">
        <v>1</v>
      </c>
      <c r="M98" s="59" t="s">
        <v>547</v>
      </c>
      <c r="N98" s="61" t="s">
        <v>15</v>
      </c>
      <c r="P98" s="22"/>
    </row>
    <row r="99" spans="1:16" x14ac:dyDescent="0.25">
      <c r="A99" s="8" t="s">
        <v>29</v>
      </c>
      <c r="B99" s="8" t="s">
        <v>16</v>
      </c>
      <c r="C99" s="8" t="s">
        <v>18</v>
      </c>
      <c r="D99" s="8" t="s">
        <v>13</v>
      </c>
      <c r="E99" s="8" t="s">
        <v>14</v>
      </c>
      <c r="F99" s="8" t="s">
        <v>29</v>
      </c>
      <c r="G99" s="8" t="s">
        <v>15</v>
      </c>
      <c r="H99" s="6">
        <v>112</v>
      </c>
      <c r="I99" s="7">
        <v>0.68</v>
      </c>
      <c r="J99" s="18">
        <v>4</v>
      </c>
      <c r="K99" s="4">
        <v>12</v>
      </c>
      <c r="L99" s="7">
        <v>0.42</v>
      </c>
      <c r="M99" s="6" t="s">
        <v>30</v>
      </c>
      <c r="N99" s="3" t="s">
        <v>18</v>
      </c>
      <c r="P99" s="22"/>
    </row>
    <row r="100" spans="1:16" x14ac:dyDescent="0.25">
      <c r="A100" s="8" t="s">
        <v>66</v>
      </c>
      <c r="B100" s="8" t="s">
        <v>227</v>
      </c>
      <c r="C100" s="8" t="s">
        <v>18</v>
      </c>
      <c r="D100" s="8" t="s">
        <v>13</v>
      </c>
      <c r="E100" s="8" t="s">
        <v>243</v>
      </c>
      <c r="F100" s="8" t="s">
        <v>244</v>
      </c>
      <c r="G100" s="8" t="s">
        <v>15</v>
      </c>
      <c r="H100" s="10">
        <v>339</v>
      </c>
      <c r="I100" s="5">
        <v>0.37</v>
      </c>
      <c r="J100" s="20">
        <v>4</v>
      </c>
      <c r="K100" s="10">
        <v>32</v>
      </c>
      <c r="L100" s="5">
        <v>0.03</v>
      </c>
      <c r="M100" s="6" t="s">
        <v>245</v>
      </c>
      <c r="N100" s="8" t="s">
        <v>18</v>
      </c>
      <c r="P100" s="22"/>
    </row>
    <row r="101" spans="1:16" ht="45" x14ac:dyDescent="0.25">
      <c r="A101" s="8" t="s">
        <v>381</v>
      </c>
      <c r="B101" s="8" t="s">
        <v>365</v>
      </c>
      <c r="C101" s="8" t="s">
        <v>18</v>
      </c>
      <c r="D101" s="8" t="s">
        <v>13</v>
      </c>
      <c r="E101" s="8" t="s">
        <v>382</v>
      </c>
      <c r="F101" s="8" t="s">
        <v>381</v>
      </c>
      <c r="G101" s="8" t="s">
        <v>15</v>
      </c>
      <c r="H101" s="6" t="s">
        <v>590</v>
      </c>
      <c r="I101" s="7">
        <v>0.66</v>
      </c>
      <c r="J101" s="6" t="s">
        <v>27</v>
      </c>
      <c r="K101" s="4">
        <v>9</v>
      </c>
      <c r="L101" s="7">
        <v>0.56000000000000005</v>
      </c>
      <c r="M101" s="6" t="s">
        <v>383</v>
      </c>
      <c r="N101" s="8" t="s">
        <v>18</v>
      </c>
      <c r="P101" s="22"/>
    </row>
    <row r="102" spans="1:16" x14ac:dyDescent="0.25">
      <c r="A102" s="8" t="s">
        <v>66</v>
      </c>
      <c r="B102" s="8" t="s">
        <v>227</v>
      </c>
      <c r="C102" s="8" t="s">
        <v>18</v>
      </c>
      <c r="D102" s="8" t="s">
        <v>13</v>
      </c>
      <c r="E102" s="8" t="s">
        <v>146</v>
      </c>
      <c r="F102" s="8" t="s">
        <v>272</v>
      </c>
      <c r="G102" s="8" t="s">
        <v>15</v>
      </c>
      <c r="H102" s="47">
        <v>135</v>
      </c>
      <c r="I102" s="48">
        <v>0.49</v>
      </c>
      <c r="J102" s="20">
        <v>4</v>
      </c>
      <c r="K102" s="10">
        <v>16</v>
      </c>
      <c r="L102" s="5">
        <v>0.06</v>
      </c>
      <c r="M102" s="11" t="s">
        <v>273</v>
      </c>
      <c r="N102" s="3" t="s">
        <v>18</v>
      </c>
      <c r="P102" s="22"/>
    </row>
    <row r="103" spans="1:16" x14ac:dyDescent="0.25">
      <c r="A103" s="8" t="s">
        <v>238</v>
      </c>
      <c r="B103" s="8" t="s">
        <v>227</v>
      </c>
      <c r="C103" s="8" t="s">
        <v>18</v>
      </c>
      <c r="D103" s="8" t="s">
        <v>13</v>
      </c>
      <c r="E103" s="8" t="s">
        <v>249</v>
      </c>
      <c r="F103" s="8" t="s">
        <v>266</v>
      </c>
      <c r="G103" s="8" t="s">
        <v>15</v>
      </c>
      <c r="H103" s="25">
        <v>2589</v>
      </c>
      <c r="I103" s="7">
        <v>0.76</v>
      </c>
      <c r="J103" s="18">
        <v>7</v>
      </c>
      <c r="K103" s="4">
        <v>48</v>
      </c>
      <c r="L103" s="5">
        <v>0.13</v>
      </c>
      <c r="M103" s="6" t="s">
        <v>20</v>
      </c>
      <c r="N103" s="3" t="s">
        <v>15</v>
      </c>
      <c r="P103" s="22"/>
    </row>
    <row r="104" spans="1:16" x14ac:dyDescent="0.25">
      <c r="A104" s="8" t="s">
        <v>369</v>
      </c>
      <c r="B104" s="8" t="s">
        <v>365</v>
      </c>
      <c r="C104" s="8" t="s">
        <v>18</v>
      </c>
      <c r="D104" s="8" t="s">
        <v>13</v>
      </c>
      <c r="E104" s="8" t="s">
        <v>363</v>
      </c>
      <c r="F104" s="8" t="s">
        <v>369</v>
      </c>
      <c r="G104" s="8" t="s">
        <v>15</v>
      </c>
      <c r="H104" s="4">
        <v>274</v>
      </c>
      <c r="I104" s="7">
        <v>0.19</v>
      </c>
      <c r="J104" s="18">
        <v>4</v>
      </c>
      <c r="K104" s="4">
        <v>13</v>
      </c>
      <c r="L104" s="7">
        <v>0.15</v>
      </c>
      <c r="M104" s="6" t="s">
        <v>20</v>
      </c>
      <c r="N104" s="8" t="s">
        <v>18</v>
      </c>
      <c r="P104" s="22"/>
    </row>
    <row r="105" spans="1:16" ht="30" x14ac:dyDescent="0.25">
      <c r="A105" s="8" t="s">
        <v>389</v>
      </c>
      <c r="B105" s="8" t="s">
        <v>365</v>
      </c>
      <c r="C105" s="8" t="s">
        <v>18</v>
      </c>
      <c r="D105" s="8" t="s">
        <v>13</v>
      </c>
      <c r="E105" s="8" t="s">
        <v>382</v>
      </c>
      <c r="F105" s="8" t="s">
        <v>389</v>
      </c>
      <c r="G105" s="8" t="s">
        <v>15</v>
      </c>
      <c r="H105" s="11" t="s">
        <v>467</v>
      </c>
      <c r="I105" s="11" t="s">
        <v>467</v>
      </c>
      <c r="J105" s="11" t="s">
        <v>467</v>
      </c>
      <c r="K105" s="11" t="s">
        <v>467</v>
      </c>
      <c r="L105" s="11" t="s">
        <v>467</v>
      </c>
      <c r="M105" s="6" t="s">
        <v>468</v>
      </c>
      <c r="N105" s="8" t="s">
        <v>18</v>
      </c>
      <c r="P105" s="22"/>
    </row>
    <row r="106" spans="1:16" ht="30" x14ac:dyDescent="0.25">
      <c r="A106" s="8" t="s">
        <v>255</v>
      </c>
      <c r="B106" s="8" t="s">
        <v>227</v>
      </c>
      <c r="C106" s="8" t="s">
        <v>18</v>
      </c>
      <c r="D106" s="8" t="s">
        <v>13</v>
      </c>
      <c r="E106" s="8" t="s">
        <v>249</v>
      </c>
      <c r="F106" s="8" t="s">
        <v>256</v>
      </c>
      <c r="G106" s="8" t="s">
        <v>15</v>
      </c>
      <c r="H106" s="4">
        <v>715</v>
      </c>
      <c r="I106" s="7">
        <v>0.91</v>
      </c>
      <c r="J106" s="18">
        <v>4</v>
      </c>
      <c r="K106" s="10">
        <v>26</v>
      </c>
      <c r="L106" s="7">
        <v>0.04</v>
      </c>
      <c r="M106" s="6" t="s">
        <v>257</v>
      </c>
      <c r="N106" s="3" t="s">
        <v>18</v>
      </c>
      <c r="P106" s="22"/>
    </row>
    <row r="107" spans="1:16" x14ac:dyDescent="0.25">
      <c r="A107" s="8" t="s">
        <v>302</v>
      </c>
      <c r="B107" s="8" t="s">
        <v>291</v>
      </c>
      <c r="C107" s="8" t="s">
        <v>18</v>
      </c>
      <c r="D107" s="8" t="s">
        <v>13</v>
      </c>
      <c r="E107" s="8" t="s">
        <v>311</v>
      </c>
      <c r="F107" s="15" t="s">
        <v>320</v>
      </c>
      <c r="G107" s="8" t="s">
        <v>15</v>
      </c>
      <c r="H107" s="26">
        <v>531</v>
      </c>
      <c r="I107" s="7">
        <v>0.56000000000000005</v>
      </c>
      <c r="J107" s="18">
        <v>4</v>
      </c>
      <c r="K107" s="4">
        <v>10</v>
      </c>
      <c r="L107" s="7">
        <v>0.1</v>
      </c>
      <c r="M107" s="4" t="s">
        <v>20</v>
      </c>
      <c r="N107" s="8" t="s">
        <v>18</v>
      </c>
      <c r="P107" s="22"/>
    </row>
    <row r="108" spans="1:16" x14ac:dyDescent="0.25">
      <c r="A108" s="8" t="s">
        <v>124</v>
      </c>
      <c r="B108" s="8" t="s">
        <v>119</v>
      </c>
      <c r="C108" s="8" t="s">
        <v>18</v>
      </c>
      <c r="D108" s="8" t="s">
        <v>13</v>
      </c>
      <c r="E108" s="8" t="s">
        <v>117</v>
      </c>
      <c r="F108" s="8" t="s">
        <v>124</v>
      </c>
      <c r="G108" s="8" t="s">
        <v>15</v>
      </c>
      <c r="H108" s="11">
        <v>362</v>
      </c>
      <c r="I108" s="5">
        <v>0.81</v>
      </c>
      <c r="J108" s="18">
        <v>4</v>
      </c>
      <c r="K108" s="4">
        <v>8</v>
      </c>
      <c r="L108" s="7">
        <v>0</v>
      </c>
      <c r="M108" s="6" t="s">
        <v>20</v>
      </c>
      <c r="N108" s="14" t="s">
        <v>18</v>
      </c>
      <c r="P108" s="22"/>
    </row>
    <row r="109" spans="1:16" ht="30" x14ac:dyDescent="0.25">
      <c r="A109" s="8" t="s">
        <v>261</v>
      </c>
      <c r="B109" s="8" t="s">
        <v>227</v>
      </c>
      <c r="C109" s="8" t="s">
        <v>18</v>
      </c>
      <c r="D109" s="8" t="s">
        <v>13</v>
      </c>
      <c r="E109" s="8" t="s">
        <v>249</v>
      </c>
      <c r="F109" s="8" t="s">
        <v>261</v>
      </c>
      <c r="G109" s="8" t="s">
        <v>15</v>
      </c>
      <c r="H109" s="11">
        <v>394</v>
      </c>
      <c r="I109" s="5">
        <v>0.76</v>
      </c>
      <c r="J109" s="18">
        <v>4</v>
      </c>
      <c r="K109" s="4">
        <v>15</v>
      </c>
      <c r="L109" s="7">
        <v>0.2</v>
      </c>
      <c r="M109" s="6" t="s">
        <v>262</v>
      </c>
      <c r="N109" s="3" t="s">
        <v>18</v>
      </c>
      <c r="P109" s="22"/>
    </row>
    <row r="110" spans="1:16" ht="30" x14ac:dyDescent="0.25">
      <c r="A110" s="8" t="s">
        <v>388</v>
      </c>
      <c r="B110" s="8" t="s">
        <v>365</v>
      </c>
      <c r="C110" s="8" t="s">
        <v>18</v>
      </c>
      <c r="D110" s="8" t="s">
        <v>13</v>
      </c>
      <c r="E110" s="8" t="s">
        <v>382</v>
      </c>
      <c r="F110" s="8" t="s">
        <v>388</v>
      </c>
      <c r="G110" s="8" t="s">
        <v>15</v>
      </c>
      <c r="H110" s="10">
        <v>125</v>
      </c>
      <c r="I110" s="5">
        <v>0.9</v>
      </c>
      <c r="J110" s="18">
        <v>4</v>
      </c>
      <c r="K110" s="4">
        <v>10</v>
      </c>
      <c r="L110" s="7">
        <v>0.7</v>
      </c>
      <c r="M110" s="6" t="s">
        <v>466</v>
      </c>
      <c r="N110" s="8" t="s">
        <v>18</v>
      </c>
      <c r="P110" s="22"/>
    </row>
    <row r="111" spans="1:16" ht="30" x14ac:dyDescent="0.25">
      <c r="A111" s="8" t="s">
        <v>66</v>
      </c>
      <c r="B111" s="8" t="s">
        <v>291</v>
      </c>
      <c r="C111" s="8" t="s">
        <v>15</v>
      </c>
      <c r="D111" s="8" t="s">
        <v>13</v>
      </c>
      <c r="E111" s="8" t="s">
        <v>243</v>
      </c>
      <c r="F111" s="15" t="s">
        <v>464</v>
      </c>
      <c r="G111" s="8" t="s">
        <v>15</v>
      </c>
      <c r="H111" s="4" t="s">
        <v>96</v>
      </c>
      <c r="I111" s="7" t="s">
        <v>51</v>
      </c>
      <c r="J111" s="18" t="s">
        <v>51</v>
      </c>
      <c r="K111" s="4" t="s">
        <v>469</v>
      </c>
      <c r="L111" s="7" t="s">
        <v>469</v>
      </c>
      <c r="M111" s="4" t="s">
        <v>20</v>
      </c>
      <c r="N111" s="8" t="s">
        <v>18</v>
      </c>
      <c r="P111" s="22"/>
    </row>
    <row r="112" spans="1:16" x14ac:dyDescent="0.25">
      <c r="A112" s="8" t="s">
        <v>251</v>
      </c>
      <c r="B112" s="8" t="s">
        <v>227</v>
      </c>
      <c r="C112" s="8" t="s">
        <v>18</v>
      </c>
      <c r="D112" s="8" t="s">
        <v>13</v>
      </c>
      <c r="E112" s="8" t="s">
        <v>249</v>
      </c>
      <c r="F112" s="8" t="s">
        <v>252</v>
      </c>
      <c r="G112" s="8" t="s">
        <v>15</v>
      </c>
      <c r="H112" s="4">
        <v>591</v>
      </c>
      <c r="I112" s="7">
        <v>0.12</v>
      </c>
      <c r="J112" s="27">
        <v>6.75</v>
      </c>
      <c r="K112" s="10">
        <v>8</v>
      </c>
      <c r="L112" s="5">
        <v>0.05</v>
      </c>
      <c r="M112" s="6" t="s">
        <v>20</v>
      </c>
      <c r="N112" s="3" t="s">
        <v>15</v>
      </c>
      <c r="P112" s="22"/>
    </row>
    <row r="113" spans="1:16" ht="30" x14ac:dyDescent="0.25">
      <c r="A113" s="8" t="s">
        <v>66</v>
      </c>
      <c r="B113" s="8" t="s">
        <v>291</v>
      </c>
      <c r="C113" s="8" t="s">
        <v>15</v>
      </c>
      <c r="D113" s="8" t="s">
        <v>13</v>
      </c>
      <c r="E113" s="8" t="s">
        <v>243</v>
      </c>
      <c r="F113" s="15" t="s">
        <v>290</v>
      </c>
      <c r="G113" s="8" t="s">
        <v>15</v>
      </c>
      <c r="H113" s="4" t="s">
        <v>96</v>
      </c>
      <c r="I113" s="7" t="s">
        <v>51</v>
      </c>
      <c r="J113" s="18" t="s">
        <v>51</v>
      </c>
      <c r="K113" s="4">
        <v>10</v>
      </c>
      <c r="L113" s="7">
        <v>0</v>
      </c>
      <c r="M113" s="6">
        <v>15</v>
      </c>
      <c r="N113" s="8" t="s">
        <v>18</v>
      </c>
      <c r="P113" s="22"/>
    </row>
    <row r="114" spans="1:16" ht="30" x14ac:dyDescent="0.25">
      <c r="A114" s="8" t="s">
        <v>91</v>
      </c>
      <c r="B114" s="8" t="s">
        <v>75</v>
      </c>
      <c r="C114" s="8" t="s">
        <v>18</v>
      </c>
      <c r="D114" s="8" t="s">
        <v>13</v>
      </c>
      <c r="E114" s="8" t="s">
        <v>74</v>
      </c>
      <c r="F114" s="8" t="s">
        <v>91</v>
      </c>
      <c r="G114" s="8" t="s">
        <v>15</v>
      </c>
      <c r="H114" s="6" t="s">
        <v>602</v>
      </c>
      <c r="I114" s="7">
        <v>0.98</v>
      </c>
      <c r="J114" s="18">
        <v>2</v>
      </c>
      <c r="K114" s="4">
        <v>34</v>
      </c>
      <c r="L114" s="7">
        <v>0.5</v>
      </c>
      <c r="M114" s="6" t="s">
        <v>93</v>
      </c>
      <c r="N114" s="3" t="s">
        <v>18</v>
      </c>
      <c r="P114" s="22"/>
    </row>
    <row r="115" spans="1:16" ht="45" x14ac:dyDescent="0.25">
      <c r="A115" s="8" t="s">
        <v>52</v>
      </c>
      <c r="B115" s="8" t="s">
        <v>16</v>
      </c>
      <c r="C115" s="8" t="s">
        <v>18</v>
      </c>
      <c r="D115" s="8" t="s">
        <v>13</v>
      </c>
      <c r="E115" s="8" t="s">
        <v>42</v>
      </c>
      <c r="F115" s="8" t="s">
        <v>56</v>
      </c>
      <c r="G115" s="8" t="s">
        <v>15</v>
      </c>
      <c r="H115" s="11" t="s">
        <v>57</v>
      </c>
      <c r="I115" s="5" t="s">
        <v>555</v>
      </c>
      <c r="J115" s="18" t="s">
        <v>55</v>
      </c>
      <c r="K115" s="4">
        <v>18</v>
      </c>
      <c r="L115" s="7">
        <v>0.39</v>
      </c>
      <c r="M115" s="6" t="s">
        <v>20</v>
      </c>
      <c r="N115" s="3" t="s">
        <v>18</v>
      </c>
      <c r="P115" s="22"/>
    </row>
    <row r="116" spans="1:16" ht="45" x14ac:dyDescent="0.25">
      <c r="A116" s="8" t="s">
        <v>88</v>
      </c>
      <c r="B116" s="8" t="s">
        <v>75</v>
      </c>
      <c r="C116" s="8" t="s">
        <v>18</v>
      </c>
      <c r="D116" s="8" t="s">
        <v>13</v>
      </c>
      <c r="E116" s="8" t="s">
        <v>74</v>
      </c>
      <c r="F116" s="8" t="s">
        <v>89</v>
      </c>
      <c r="G116" s="8" t="s">
        <v>15</v>
      </c>
      <c r="H116" s="6" t="s">
        <v>579</v>
      </c>
      <c r="I116" s="7">
        <v>0.76</v>
      </c>
      <c r="J116" s="18">
        <v>4</v>
      </c>
      <c r="K116" s="4">
        <v>10</v>
      </c>
      <c r="L116" s="7">
        <v>0.5</v>
      </c>
      <c r="M116" s="4" t="s">
        <v>20</v>
      </c>
      <c r="N116" s="3" t="s">
        <v>18</v>
      </c>
      <c r="P116" s="22"/>
    </row>
    <row r="117" spans="1:16" ht="30" x14ac:dyDescent="0.25">
      <c r="A117" s="8" t="s">
        <v>377</v>
      </c>
      <c r="B117" s="8" t="s">
        <v>365</v>
      </c>
      <c r="C117" s="8" t="s">
        <v>18</v>
      </c>
      <c r="D117" s="8" t="s">
        <v>13</v>
      </c>
      <c r="E117" s="8" t="s">
        <v>372</v>
      </c>
      <c r="F117" s="8" t="s">
        <v>378</v>
      </c>
      <c r="G117" s="8" t="s">
        <v>15</v>
      </c>
      <c r="H117" s="4">
        <v>42</v>
      </c>
      <c r="I117" s="7">
        <v>0.21</v>
      </c>
      <c r="J117" s="18">
        <v>4</v>
      </c>
      <c r="K117" s="4">
        <v>8</v>
      </c>
      <c r="L117" s="7">
        <v>0</v>
      </c>
      <c r="M117" s="6" t="s">
        <v>379</v>
      </c>
      <c r="N117" s="8" t="s">
        <v>18</v>
      </c>
      <c r="P117" s="22"/>
    </row>
    <row r="118" spans="1:16" x14ac:dyDescent="0.25">
      <c r="A118" s="8" t="s">
        <v>299</v>
      </c>
      <c r="B118" s="8" t="s">
        <v>291</v>
      </c>
      <c r="C118" s="8" t="s">
        <v>18</v>
      </c>
      <c r="D118" s="8" t="s">
        <v>13</v>
      </c>
      <c r="E118" s="8" t="s">
        <v>295</v>
      </c>
      <c r="F118" s="15" t="s">
        <v>301</v>
      </c>
      <c r="G118" s="8" t="s">
        <v>15</v>
      </c>
      <c r="H118" s="57">
        <v>224</v>
      </c>
      <c r="I118" s="43">
        <v>0.78</v>
      </c>
      <c r="J118" s="18">
        <v>4</v>
      </c>
      <c r="K118" s="4">
        <v>17</v>
      </c>
      <c r="L118" s="7">
        <v>0.24</v>
      </c>
      <c r="M118" s="4" t="s">
        <v>20</v>
      </c>
      <c r="N118" s="8" t="s">
        <v>18</v>
      </c>
      <c r="P118" s="22"/>
    </row>
    <row r="119" spans="1:16" ht="30" x14ac:dyDescent="0.25">
      <c r="A119" s="36" t="s">
        <v>128</v>
      </c>
      <c r="B119" s="36" t="s">
        <v>119</v>
      </c>
      <c r="C119" s="36" t="s">
        <v>18</v>
      </c>
      <c r="D119" s="36" t="s">
        <v>13</v>
      </c>
      <c r="E119" s="36" t="s">
        <v>117</v>
      </c>
      <c r="F119" s="36" t="s">
        <v>129</v>
      </c>
      <c r="G119" s="36" t="s">
        <v>15</v>
      </c>
      <c r="H119" s="57">
        <v>160</v>
      </c>
      <c r="I119" s="43">
        <v>0.99</v>
      </c>
      <c r="J119" s="46">
        <v>4</v>
      </c>
      <c r="K119" s="39">
        <v>23</v>
      </c>
      <c r="L119" s="48">
        <v>0.52</v>
      </c>
      <c r="M119" s="57" t="s">
        <v>130</v>
      </c>
      <c r="N119" s="60" t="s">
        <v>18</v>
      </c>
      <c r="P119" s="22"/>
    </row>
    <row r="120" spans="1:16" x14ac:dyDescent="0.25">
      <c r="A120" s="8" t="s">
        <v>66</v>
      </c>
      <c r="B120" s="8" t="s">
        <v>227</v>
      </c>
      <c r="C120" s="8" t="s">
        <v>18</v>
      </c>
      <c r="D120" s="8" t="s">
        <v>13</v>
      </c>
      <c r="E120" s="8" t="s">
        <v>146</v>
      </c>
      <c r="F120" s="8" t="s">
        <v>267</v>
      </c>
      <c r="G120" s="8" t="s">
        <v>15</v>
      </c>
      <c r="H120" s="4">
        <v>60</v>
      </c>
      <c r="I120" s="7">
        <v>0.33</v>
      </c>
      <c r="J120" s="20">
        <v>4</v>
      </c>
      <c r="K120" s="10">
        <v>12</v>
      </c>
      <c r="L120" s="5">
        <v>0.08</v>
      </c>
      <c r="M120" s="6" t="s">
        <v>268</v>
      </c>
      <c r="N120" s="3" t="s">
        <v>18</v>
      </c>
      <c r="P120" s="22"/>
    </row>
    <row r="121" spans="1:16" x14ac:dyDescent="0.25">
      <c r="A121" s="8" t="s">
        <v>123</v>
      </c>
      <c r="B121" s="8" t="s">
        <v>119</v>
      </c>
      <c r="C121" s="8" t="s">
        <v>18</v>
      </c>
      <c r="D121" s="8" t="s">
        <v>13</v>
      </c>
      <c r="E121" s="8" t="s">
        <v>117</v>
      </c>
      <c r="F121" s="8" t="s">
        <v>123</v>
      </c>
      <c r="G121" s="8" t="s">
        <v>15</v>
      </c>
      <c r="H121" s="11">
        <v>443</v>
      </c>
      <c r="I121" s="5">
        <v>0.69</v>
      </c>
      <c r="J121" s="18">
        <v>4</v>
      </c>
      <c r="K121" s="4">
        <v>20</v>
      </c>
      <c r="L121" s="7">
        <v>0.3</v>
      </c>
      <c r="M121" s="6" t="s">
        <v>20</v>
      </c>
      <c r="N121" s="14" t="s">
        <v>18</v>
      </c>
      <c r="P121" s="22"/>
    </row>
    <row r="122" spans="1:16" ht="30" x14ac:dyDescent="0.25">
      <c r="A122" s="8" t="s">
        <v>302</v>
      </c>
      <c r="B122" s="8" t="s">
        <v>291</v>
      </c>
      <c r="C122" s="8" t="s">
        <v>18</v>
      </c>
      <c r="D122" s="8" t="s">
        <v>13</v>
      </c>
      <c r="E122" s="8" t="s">
        <v>295</v>
      </c>
      <c r="F122" s="15" t="s">
        <v>304</v>
      </c>
      <c r="G122" s="8" t="s">
        <v>15</v>
      </c>
      <c r="H122" s="57">
        <v>277</v>
      </c>
      <c r="I122" s="43">
        <v>0.59</v>
      </c>
      <c r="J122" s="18">
        <v>4</v>
      </c>
      <c r="K122" s="4">
        <v>17</v>
      </c>
      <c r="L122" s="7">
        <v>0.12</v>
      </c>
      <c r="M122" s="4">
        <v>225</v>
      </c>
      <c r="N122" s="8" t="s">
        <v>18</v>
      </c>
      <c r="P122" s="54"/>
    </row>
    <row r="123" spans="1:16" x14ac:dyDescent="0.25">
      <c r="A123" s="36" t="s">
        <v>318</v>
      </c>
      <c r="B123" s="36" t="s">
        <v>291</v>
      </c>
      <c r="C123" s="36" t="s">
        <v>18</v>
      </c>
      <c r="D123" s="36" t="s">
        <v>13</v>
      </c>
      <c r="E123" s="36" t="s">
        <v>311</v>
      </c>
      <c r="F123" s="37" t="s">
        <v>318</v>
      </c>
      <c r="G123" s="36" t="s">
        <v>15</v>
      </c>
      <c r="H123" s="40">
        <v>192</v>
      </c>
      <c r="I123" s="43">
        <v>0.69</v>
      </c>
      <c r="J123" s="46">
        <v>4</v>
      </c>
      <c r="K123" s="39">
        <v>8</v>
      </c>
      <c r="L123" s="48">
        <v>1</v>
      </c>
      <c r="M123" s="39" t="s">
        <v>20</v>
      </c>
      <c r="N123" s="36" t="s">
        <v>18</v>
      </c>
      <c r="P123" s="54"/>
    </row>
    <row r="124" spans="1:16" x14ac:dyDescent="0.25">
      <c r="A124" s="8" t="s">
        <v>248</v>
      </c>
      <c r="B124" s="8" t="s">
        <v>227</v>
      </c>
      <c r="C124" s="8" t="s">
        <v>18</v>
      </c>
      <c r="D124" s="8" t="s">
        <v>13</v>
      </c>
      <c r="E124" s="8" t="s">
        <v>249</v>
      </c>
      <c r="F124" s="8" t="s">
        <v>250</v>
      </c>
      <c r="G124" s="8" t="s">
        <v>15</v>
      </c>
      <c r="H124" s="26">
        <v>1077</v>
      </c>
      <c r="I124" s="7">
        <v>0.06</v>
      </c>
      <c r="J124" s="18">
        <v>4</v>
      </c>
      <c r="K124" s="10">
        <v>22</v>
      </c>
      <c r="L124" s="5">
        <v>0.05</v>
      </c>
      <c r="M124" s="6" t="s">
        <v>20</v>
      </c>
      <c r="N124" s="3" t="s">
        <v>18</v>
      </c>
      <c r="P124" s="22"/>
    </row>
    <row r="125" spans="1:16" x14ac:dyDescent="0.25">
      <c r="A125" s="36" t="s">
        <v>25</v>
      </c>
      <c r="B125" s="36" t="s">
        <v>16</v>
      </c>
      <c r="C125" s="36" t="s">
        <v>18</v>
      </c>
      <c r="D125" s="36" t="s">
        <v>13</v>
      </c>
      <c r="E125" s="36" t="s">
        <v>42</v>
      </c>
      <c r="F125" s="36" t="s">
        <v>25</v>
      </c>
      <c r="G125" s="36" t="s">
        <v>15</v>
      </c>
      <c r="H125" s="41">
        <v>191</v>
      </c>
      <c r="I125" s="43">
        <v>0.96</v>
      </c>
      <c r="J125" s="46">
        <v>4</v>
      </c>
      <c r="K125" s="47">
        <v>26</v>
      </c>
      <c r="L125" s="43">
        <v>0.5</v>
      </c>
      <c r="M125" s="57" t="s">
        <v>20</v>
      </c>
      <c r="N125" s="61" t="s">
        <v>18</v>
      </c>
      <c r="P125" s="22"/>
    </row>
    <row r="126" spans="1:16" ht="30" x14ac:dyDescent="0.25">
      <c r="A126" s="8" t="s">
        <v>116</v>
      </c>
      <c r="B126" s="8" t="s">
        <v>119</v>
      </c>
      <c r="C126" s="8" t="s">
        <v>18</v>
      </c>
      <c r="D126" s="8" t="s">
        <v>13</v>
      </c>
      <c r="E126" s="8" t="s">
        <v>117</v>
      </c>
      <c r="F126" s="8" t="s">
        <v>118</v>
      </c>
      <c r="G126" s="8" t="s">
        <v>15</v>
      </c>
      <c r="H126" s="6" t="s">
        <v>120</v>
      </c>
      <c r="I126" s="7">
        <v>0.62</v>
      </c>
      <c r="J126" s="27">
        <v>8.25</v>
      </c>
      <c r="K126" s="10">
        <v>30</v>
      </c>
      <c r="L126" s="7">
        <v>0.27</v>
      </c>
      <c r="M126" s="6" t="s">
        <v>121</v>
      </c>
      <c r="N126" s="3" t="s">
        <v>15</v>
      </c>
      <c r="P126" s="22"/>
    </row>
    <row r="127" spans="1:16" ht="30" x14ac:dyDescent="0.25">
      <c r="A127" s="8" t="s">
        <v>66</v>
      </c>
      <c r="B127" s="8" t="s">
        <v>119</v>
      </c>
      <c r="C127" s="8" t="s">
        <v>15</v>
      </c>
      <c r="D127" s="8" t="s">
        <v>13</v>
      </c>
      <c r="E127" s="8" t="s">
        <v>117</v>
      </c>
      <c r="F127" s="8" t="s">
        <v>144</v>
      </c>
      <c r="G127" s="8" t="s">
        <v>15</v>
      </c>
      <c r="H127" s="6" t="s">
        <v>96</v>
      </c>
      <c r="I127" s="7" t="s">
        <v>51</v>
      </c>
      <c r="J127" s="19" t="s">
        <v>51</v>
      </c>
      <c r="K127" s="4">
        <v>16</v>
      </c>
      <c r="L127" s="7">
        <v>0</v>
      </c>
      <c r="M127" s="6" t="s">
        <v>20</v>
      </c>
      <c r="N127" s="14" t="s">
        <v>18</v>
      </c>
      <c r="P127" s="22"/>
    </row>
    <row r="128" spans="1:16" ht="30" x14ac:dyDescent="0.25">
      <c r="A128" s="8" t="s">
        <v>100</v>
      </c>
      <c r="B128" s="8" t="s">
        <v>75</v>
      </c>
      <c r="C128" s="8" t="s">
        <v>15</v>
      </c>
      <c r="D128" s="15" t="s">
        <v>646</v>
      </c>
      <c r="E128" s="15" t="s">
        <v>647</v>
      </c>
      <c r="F128" s="8" t="s">
        <v>101</v>
      </c>
      <c r="G128" s="8" t="s">
        <v>15</v>
      </c>
      <c r="H128" s="57" t="s">
        <v>96</v>
      </c>
      <c r="I128" s="43" t="s">
        <v>51</v>
      </c>
      <c r="J128" s="69" t="s">
        <v>51</v>
      </c>
      <c r="K128" s="47">
        <v>58</v>
      </c>
      <c r="L128" s="48">
        <v>0.71</v>
      </c>
      <c r="M128" s="57" t="s">
        <v>535</v>
      </c>
      <c r="N128" s="61" t="s">
        <v>18</v>
      </c>
      <c r="P128" s="22"/>
    </row>
    <row r="129" spans="1:16" ht="60" x14ac:dyDescent="0.25">
      <c r="A129" s="3" t="s">
        <v>66</v>
      </c>
      <c r="B129" s="3" t="s">
        <v>611</v>
      </c>
      <c r="C129" s="8" t="s">
        <v>15</v>
      </c>
      <c r="D129" s="22" t="s">
        <v>630</v>
      </c>
      <c r="E129" s="22" t="s">
        <v>637</v>
      </c>
      <c r="F129" s="3" t="s">
        <v>419</v>
      </c>
      <c r="G129" s="3" t="s">
        <v>15</v>
      </c>
      <c r="H129" s="10" t="s">
        <v>96</v>
      </c>
      <c r="I129" s="10" t="s">
        <v>51</v>
      </c>
      <c r="J129" s="11" t="s">
        <v>51</v>
      </c>
      <c r="K129" s="10">
        <v>72</v>
      </c>
      <c r="L129" s="5">
        <v>0.49</v>
      </c>
      <c r="M129" s="11" t="s">
        <v>544</v>
      </c>
      <c r="N129" s="3" t="s">
        <v>15</v>
      </c>
      <c r="P129" s="22"/>
    </row>
    <row r="130" spans="1:16" ht="30" x14ac:dyDescent="0.25">
      <c r="A130" s="8" t="s">
        <v>321</v>
      </c>
      <c r="B130" s="8" t="s">
        <v>291</v>
      </c>
      <c r="C130" s="8" t="s">
        <v>18</v>
      </c>
      <c r="D130" s="15" t="s">
        <v>630</v>
      </c>
      <c r="E130" s="15" t="s">
        <v>638</v>
      </c>
      <c r="F130" s="15" t="s">
        <v>321</v>
      </c>
      <c r="G130" s="8" t="s">
        <v>15</v>
      </c>
      <c r="H130" s="23">
        <v>1244</v>
      </c>
      <c r="I130" s="5">
        <v>0.95</v>
      </c>
      <c r="J130" s="20">
        <v>7</v>
      </c>
      <c r="K130" s="10">
        <v>136</v>
      </c>
      <c r="L130" s="5">
        <v>0.15</v>
      </c>
      <c r="M130" s="6" t="s">
        <v>322</v>
      </c>
      <c r="N130" s="8" t="s">
        <v>18</v>
      </c>
      <c r="P130" s="22"/>
    </row>
    <row r="131" spans="1:16" ht="60" x14ac:dyDescent="0.25">
      <c r="A131" s="8" t="s">
        <v>66</v>
      </c>
      <c r="B131" s="8" t="s">
        <v>227</v>
      </c>
      <c r="C131" s="8" t="s">
        <v>15</v>
      </c>
      <c r="D131" s="15" t="s">
        <v>630</v>
      </c>
      <c r="E131" s="15" t="s">
        <v>633</v>
      </c>
      <c r="F131" s="36" t="s">
        <v>274</v>
      </c>
      <c r="G131" s="36" t="s">
        <v>15</v>
      </c>
      <c r="H131" s="10">
        <v>484</v>
      </c>
      <c r="I131" s="5">
        <v>0.99</v>
      </c>
      <c r="J131" s="58">
        <v>6</v>
      </c>
      <c r="K131" s="10">
        <v>128</v>
      </c>
      <c r="L131" s="48">
        <v>0.27</v>
      </c>
      <c r="M131" s="59" t="s">
        <v>512</v>
      </c>
      <c r="N131" s="61" t="s">
        <v>18</v>
      </c>
      <c r="P131" s="22"/>
    </row>
    <row r="132" spans="1:16" ht="60" x14ac:dyDescent="0.25">
      <c r="A132" s="8" t="s">
        <v>66</v>
      </c>
      <c r="B132" s="8" t="s">
        <v>291</v>
      </c>
      <c r="C132" s="8" t="s">
        <v>15</v>
      </c>
      <c r="D132" s="15" t="s">
        <v>630</v>
      </c>
      <c r="E132" s="15" t="s">
        <v>648</v>
      </c>
      <c r="F132" s="15" t="s">
        <v>308</v>
      </c>
      <c r="G132" s="8" t="s">
        <v>15</v>
      </c>
      <c r="H132" s="4" t="s">
        <v>96</v>
      </c>
      <c r="I132" s="7" t="s">
        <v>51</v>
      </c>
      <c r="J132" s="18" t="s">
        <v>51</v>
      </c>
      <c r="K132" s="4">
        <v>20</v>
      </c>
      <c r="L132" s="5">
        <v>0.7</v>
      </c>
      <c r="M132" s="11" t="s">
        <v>508</v>
      </c>
      <c r="N132" s="8" t="s">
        <v>18</v>
      </c>
      <c r="P132" s="22"/>
    </row>
    <row r="133" spans="1:16" ht="60" x14ac:dyDescent="0.25">
      <c r="A133" s="8" t="s">
        <v>39</v>
      </c>
      <c r="B133" s="8" t="s">
        <v>16</v>
      </c>
      <c r="C133" s="8" t="s">
        <v>18</v>
      </c>
      <c r="D133" s="15" t="s">
        <v>630</v>
      </c>
      <c r="E133" s="15" t="s">
        <v>632</v>
      </c>
      <c r="F133" s="8" t="s">
        <v>40</v>
      </c>
      <c r="G133" s="8" t="s">
        <v>15</v>
      </c>
      <c r="H133" s="4">
        <v>829</v>
      </c>
      <c r="I133" s="7">
        <v>0.84</v>
      </c>
      <c r="J133" s="18">
        <v>6</v>
      </c>
      <c r="K133" s="10">
        <v>162</v>
      </c>
      <c r="L133" s="5">
        <v>0.3</v>
      </c>
      <c r="M133" s="6" t="s">
        <v>565</v>
      </c>
      <c r="N133" s="3" t="s">
        <v>18</v>
      </c>
      <c r="P133" s="22"/>
    </row>
    <row r="134" spans="1:16" ht="45" x14ac:dyDescent="0.25">
      <c r="A134" s="3" t="s">
        <v>66</v>
      </c>
      <c r="B134" s="3" t="s">
        <v>611</v>
      </c>
      <c r="C134" s="8" t="s">
        <v>15</v>
      </c>
      <c r="D134" s="22" t="s">
        <v>630</v>
      </c>
      <c r="E134" s="22" t="s">
        <v>644</v>
      </c>
      <c r="F134" s="8" t="s">
        <v>409</v>
      </c>
      <c r="G134" s="3" t="s">
        <v>15</v>
      </c>
      <c r="H134" s="21" t="s">
        <v>465</v>
      </c>
      <c r="I134" s="10" t="s">
        <v>555</v>
      </c>
      <c r="J134" s="11" t="s">
        <v>411</v>
      </c>
      <c r="K134" s="10">
        <v>70</v>
      </c>
      <c r="L134" s="5">
        <v>0.33</v>
      </c>
      <c r="M134" s="10" t="s">
        <v>412</v>
      </c>
      <c r="N134" s="3" t="s">
        <v>15</v>
      </c>
      <c r="P134" s="22"/>
    </row>
    <row r="135" spans="1:16" ht="60" x14ac:dyDescent="0.25">
      <c r="A135" s="8" t="s">
        <v>305</v>
      </c>
      <c r="B135" s="8" t="s">
        <v>291</v>
      </c>
      <c r="C135" s="8" t="s">
        <v>18</v>
      </c>
      <c r="D135" s="15" t="s">
        <v>630</v>
      </c>
      <c r="E135" s="15" t="s">
        <v>648</v>
      </c>
      <c r="F135" s="15" t="s">
        <v>306</v>
      </c>
      <c r="G135" s="8" t="s">
        <v>15</v>
      </c>
      <c r="H135" s="6" t="s">
        <v>307</v>
      </c>
      <c r="I135" s="6" t="s">
        <v>307</v>
      </c>
      <c r="J135" s="6" t="s">
        <v>51</v>
      </c>
      <c r="K135" s="10">
        <v>40</v>
      </c>
      <c r="L135" s="5">
        <v>0.43</v>
      </c>
      <c r="M135" s="6" t="s">
        <v>519</v>
      </c>
      <c r="N135" s="8" t="s">
        <v>18</v>
      </c>
      <c r="P135" s="22"/>
    </row>
    <row r="136" spans="1:16" ht="60" x14ac:dyDescent="0.25">
      <c r="A136" s="8" t="s">
        <v>66</v>
      </c>
      <c r="B136" s="8" t="s">
        <v>227</v>
      </c>
      <c r="C136" s="8" t="s">
        <v>15</v>
      </c>
      <c r="D136" s="15" t="s">
        <v>630</v>
      </c>
      <c r="E136" s="15" t="s">
        <v>649</v>
      </c>
      <c r="F136" s="8" t="s">
        <v>247</v>
      </c>
      <c r="G136" s="8" t="s">
        <v>15</v>
      </c>
      <c r="H136" s="4" t="s">
        <v>96</v>
      </c>
      <c r="I136" s="7" t="s">
        <v>51</v>
      </c>
      <c r="J136" s="19" t="s">
        <v>51</v>
      </c>
      <c r="K136" s="10">
        <v>98</v>
      </c>
      <c r="L136" s="5">
        <v>0.7</v>
      </c>
      <c r="M136" s="6" t="s">
        <v>521</v>
      </c>
      <c r="N136" s="8" t="s">
        <v>18</v>
      </c>
      <c r="P136" s="8"/>
    </row>
    <row r="137" spans="1:16" ht="90" x14ac:dyDescent="0.25">
      <c r="A137" s="3" t="s">
        <v>66</v>
      </c>
      <c r="B137" s="3" t="s">
        <v>611</v>
      </c>
      <c r="C137" s="3" t="s">
        <v>15</v>
      </c>
      <c r="D137" s="22" t="s">
        <v>630</v>
      </c>
      <c r="E137" s="22" t="s">
        <v>651</v>
      </c>
      <c r="F137" s="8" t="s">
        <v>414</v>
      </c>
      <c r="G137" s="3" t="s">
        <v>15</v>
      </c>
      <c r="H137" s="59" t="s">
        <v>415</v>
      </c>
      <c r="I137" s="47" t="s">
        <v>555</v>
      </c>
      <c r="J137" s="11" t="s">
        <v>416</v>
      </c>
      <c r="K137" s="10">
        <v>139</v>
      </c>
      <c r="L137" s="5">
        <v>0.35</v>
      </c>
      <c r="M137" s="11" t="s">
        <v>417</v>
      </c>
      <c r="N137" s="3" t="s">
        <v>15</v>
      </c>
      <c r="P137" s="8"/>
    </row>
    <row r="138" spans="1:16" ht="30" x14ac:dyDescent="0.25">
      <c r="A138" s="8" t="s">
        <v>66</v>
      </c>
      <c r="B138" s="8" t="s">
        <v>16</v>
      </c>
      <c r="C138" s="8" t="s">
        <v>15</v>
      </c>
      <c r="D138" s="8" t="s">
        <v>70</v>
      </c>
      <c r="E138" s="15" t="s">
        <v>71</v>
      </c>
      <c r="F138" s="15" t="s">
        <v>72</v>
      </c>
      <c r="G138" s="8" t="s">
        <v>15</v>
      </c>
      <c r="H138" s="10" t="s">
        <v>50</v>
      </c>
      <c r="I138" s="4" t="s">
        <v>51</v>
      </c>
      <c r="J138" s="6" t="s">
        <v>51</v>
      </c>
      <c r="K138" s="4" t="s">
        <v>96</v>
      </c>
      <c r="L138" s="4" t="s">
        <v>51</v>
      </c>
      <c r="M138" s="11">
        <v>93</v>
      </c>
      <c r="N138" s="3" t="s">
        <v>18</v>
      </c>
      <c r="P138" s="8"/>
    </row>
    <row r="139" spans="1:16" ht="30" x14ac:dyDescent="0.25">
      <c r="A139" s="8" t="s">
        <v>299</v>
      </c>
      <c r="B139" s="8" t="s">
        <v>291</v>
      </c>
      <c r="C139" s="8" t="s">
        <v>18</v>
      </c>
      <c r="D139" s="8" t="s">
        <v>70</v>
      </c>
      <c r="E139" s="15" t="s">
        <v>358</v>
      </c>
      <c r="F139" s="22" t="s">
        <v>506</v>
      </c>
      <c r="G139" s="3" t="s">
        <v>15</v>
      </c>
      <c r="H139" s="23">
        <v>1979</v>
      </c>
      <c r="I139" s="5">
        <v>0.52</v>
      </c>
      <c r="J139" s="18">
        <v>4</v>
      </c>
      <c r="K139" s="10">
        <v>24</v>
      </c>
      <c r="L139" s="5">
        <v>0.38</v>
      </c>
      <c r="M139" s="11" t="s">
        <v>507</v>
      </c>
      <c r="N139" s="8" t="s">
        <v>18</v>
      </c>
      <c r="P139" s="8"/>
    </row>
    <row r="140" spans="1:16" ht="75" x14ac:dyDescent="0.25">
      <c r="A140" s="3" t="s">
        <v>66</v>
      </c>
      <c r="B140" s="22" t="s">
        <v>611</v>
      </c>
      <c r="C140" s="22" t="s">
        <v>15</v>
      </c>
      <c r="D140" s="3" t="s">
        <v>70</v>
      </c>
      <c r="E140" s="22" t="s">
        <v>642</v>
      </c>
      <c r="F140" s="22" t="s">
        <v>452</v>
      </c>
      <c r="G140" s="22" t="s">
        <v>15</v>
      </c>
      <c r="H140" s="10" t="s">
        <v>96</v>
      </c>
      <c r="I140" s="10" t="s">
        <v>51</v>
      </c>
      <c r="J140" s="11" t="s">
        <v>51</v>
      </c>
      <c r="K140" s="4" t="s">
        <v>96</v>
      </c>
      <c r="L140" s="10" t="s">
        <v>51</v>
      </c>
      <c r="M140" s="10"/>
      <c r="N140" s="29" t="s">
        <v>18</v>
      </c>
      <c r="P140" s="8"/>
    </row>
    <row r="141" spans="1:16" ht="30" x14ac:dyDescent="0.25">
      <c r="A141" s="8" t="s">
        <v>359</v>
      </c>
      <c r="B141" s="8" t="s">
        <v>291</v>
      </c>
      <c r="C141" s="8" t="s">
        <v>18</v>
      </c>
      <c r="D141" s="8" t="s">
        <v>70</v>
      </c>
      <c r="E141" s="22" t="s">
        <v>360</v>
      </c>
      <c r="F141" s="22" t="s">
        <v>361</v>
      </c>
      <c r="G141" s="3" t="s">
        <v>15</v>
      </c>
      <c r="H141" s="4" t="s">
        <v>594</v>
      </c>
      <c r="I141" s="5">
        <v>0.69</v>
      </c>
      <c r="J141" s="11" t="s">
        <v>410</v>
      </c>
      <c r="K141" s="10">
        <v>10</v>
      </c>
      <c r="L141" s="5">
        <v>0</v>
      </c>
      <c r="M141" s="10"/>
      <c r="N141" s="8" t="s">
        <v>18</v>
      </c>
      <c r="P141" s="8"/>
    </row>
    <row r="142" spans="1:16" ht="30" x14ac:dyDescent="0.25">
      <c r="A142" s="3" t="s">
        <v>66</v>
      </c>
      <c r="B142" s="22" t="s">
        <v>611</v>
      </c>
      <c r="C142" s="22" t="s">
        <v>15</v>
      </c>
      <c r="D142" s="8" t="s">
        <v>70</v>
      </c>
      <c r="E142" s="15" t="s">
        <v>358</v>
      </c>
      <c r="F142" s="22" t="s">
        <v>454</v>
      </c>
      <c r="G142" s="3" t="s">
        <v>15</v>
      </c>
      <c r="H142" s="23" t="s">
        <v>96</v>
      </c>
      <c r="I142" s="5" t="s">
        <v>51</v>
      </c>
      <c r="J142" s="18" t="s">
        <v>51</v>
      </c>
      <c r="K142" s="4" t="s">
        <v>96</v>
      </c>
      <c r="L142" s="10" t="s">
        <v>51</v>
      </c>
      <c r="M142" s="10" t="s">
        <v>20</v>
      </c>
      <c r="N142" s="29" t="s">
        <v>18</v>
      </c>
      <c r="P142" s="8"/>
    </row>
    <row r="143" spans="1:16" ht="45" x14ac:dyDescent="0.25">
      <c r="A143" s="3" t="s">
        <v>66</v>
      </c>
      <c r="B143" s="22" t="s">
        <v>611</v>
      </c>
      <c r="C143" s="22" t="s">
        <v>15</v>
      </c>
      <c r="D143" s="3" t="s">
        <v>61</v>
      </c>
      <c r="E143" s="22" t="s">
        <v>509</v>
      </c>
      <c r="F143" s="22" t="s">
        <v>509</v>
      </c>
      <c r="G143" s="50" t="s">
        <v>51</v>
      </c>
      <c r="H143" s="6" t="s">
        <v>96</v>
      </c>
      <c r="I143" s="10" t="s">
        <v>51</v>
      </c>
      <c r="J143" s="11" t="s">
        <v>51</v>
      </c>
      <c r="K143" s="10" t="s">
        <v>51</v>
      </c>
      <c r="L143" s="10" t="s">
        <v>51</v>
      </c>
      <c r="M143" s="10" t="s">
        <v>20</v>
      </c>
      <c r="N143" s="8" t="s">
        <v>18</v>
      </c>
      <c r="P143" s="8"/>
    </row>
    <row r="144" spans="1:16" ht="30" x14ac:dyDescent="0.25">
      <c r="A144" s="3" t="s">
        <v>66</v>
      </c>
      <c r="B144" s="8" t="s">
        <v>119</v>
      </c>
      <c r="C144" s="8" t="s">
        <v>15</v>
      </c>
      <c r="D144" s="3" t="s">
        <v>61</v>
      </c>
      <c r="E144" s="22" t="s">
        <v>152</v>
      </c>
      <c r="F144" s="22" t="s">
        <v>164</v>
      </c>
      <c r="G144" s="8" t="s">
        <v>18</v>
      </c>
      <c r="H144" s="57" t="s">
        <v>96</v>
      </c>
      <c r="I144" s="43" t="s">
        <v>51</v>
      </c>
      <c r="J144" s="19" t="s">
        <v>51</v>
      </c>
      <c r="K144" s="7" t="s">
        <v>96</v>
      </c>
      <c r="L144" s="7" t="s">
        <v>51</v>
      </c>
      <c r="M144" s="11" t="s">
        <v>20</v>
      </c>
      <c r="N144" s="14" t="s">
        <v>18</v>
      </c>
      <c r="P144" s="8"/>
    </row>
    <row r="145" spans="1:16" ht="30" x14ac:dyDescent="0.25">
      <c r="A145" s="3" t="s">
        <v>66</v>
      </c>
      <c r="B145" s="8" t="s">
        <v>119</v>
      </c>
      <c r="C145" s="8" t="s">
        <v>15</v>
      </c>
      <c r="D145" s="3" t="s">
        <v>61</v>
      </c>
      <c r="E145" s="22" t="s">
        <v>152</v>
      </c>
      <c r="F145" s="22" t="s">
        <v>160</v>
      </c>
      <c r="G145" s="8" t="s">
        <v>18</v>
      </c>
      <c r="H145" s="6" t="s">
        <v>96</v>
      </c>
      <c r="I145" s="7" t="s">
        <v>51</v>
      </c>
      <c r="J145" s="19" t="s">
        <v>51</v>
      </c>
      <c r="K145" s="10">
        <v>14</v>
      </c>
      <c r="L145" s="5">
        <v>7.0000000000000007E-2</v>
      </c>
      <c r="M145" s="11" t="s">
        <v>20</v>
      </c>
      <c r="N145" s="14" t="s">
        <v>18</v>
      </c>
      <c r="P145" s="8"/>
    </row>
    <row r="146" spans="1:16" ht="30" x14ac:dyDescent="0.25">
      <c r="A146" s="3" t="s">
        <v>66</v>
      </c>
      <c r="B146" s="8" t="s">
        <v>119</v>
      </c>
      <c r="C146" s="8" t="s">
        <v>15</v>
      </c>
      <c r="D146" s="3" t="s">
        <v>61</v>
      </c>
      <c r="E146" s="22" t="s">
        <v>206</v>
      </c>
      <c r="F146" s="22" t="s">
        <v>221</v>
      </c>
      <c r="G146" s="22" t="s">
        <v>18</v>
      </c>
      <c r="H146" s="57" t="s">
        <v>96</v>
      </c>
      <c r="I146" s="43" t="s">
        <v>51</v>
      </c>
      <c r="J146" s="19" t="s">
        <v>51</v>
      </c>
      <c r="K146" s="7" t="s">
        <v>96</v>
      </c>
      <c r="L146" s="7" t="s">
        <v>51</v>
      </c>
      <c r="M146" s="11">
        <v>39</v>
      </c>
      <c r="N146" s="14" t="s">
        <v>18</v>
      </c>
      <c r="P146" s="8"/>
    </row>
    <row r="147" spans="1:16" ht="30" x14ac:dyDescent="0.25">
      <c r="A147" s="3" t="s">
        <v>173</v>
      </c>
      <c r="B147" s="8" t="s">
        <v>119</v>
      </c>
      <c r="C147" s="8" t="s">
        <v>15</v>
      </c>
      <c r="D147" s="3" t="s">
        <v>61</v>
      </c>
      <c r="E147" s="22" t="s">
        <v>188</v>
      </c>
      <c r="F147" s="22" t="s">
        <v>195</v>
      </c>
      <c r="G147" s="22" t="s">
        <v>18</v>
      </c>
      <c r="H147" s="6" t="s">
        <v>96</v>
      </c>
      <c r="I147" s="7" t="s">
        <v>51</v>
      </c>
      <c r="J147" s="19" t="s">
        <v>51</v>
      </c>
      <c r="K147" s="7" t="s">
        <v>96</v>
      </c>
      <c r="L147" s="7" t="s">
        <v>51</v>
      </c>
      <c r="M147" s="11" t="s">
        <v>20</v>
      </c>
      <c r="N147" s="14" t="s">
        <v>18</v>
      </c>
      <c r="P147" s="8"/>
    </row>
    <row r="148" spans="1:16" ht="30" x14ac:dyDescent="0.25">
      <c r="A148" s="3" t="s">
        <v>66</v>
      </c>
      <c r="B148" s="8" t="s">
        <v>119</v>
      </c>
      <c r="C148" s="8" t="s">
        <v>15</v>
      </c>
      <c r="D148" s="3" t="s">
        <v>61</v>
      </c>
      <c r="E148" s="22" t="s">
        <v>152</v>
      </c>
      <c r="F148" s="3" t="s">
        <v>153</v>
      </c>
      <c r="G148" s="8" t="s">
        <v>18</v>
      </c>
      <c r="H148" s="6" t="s">
        <v>96</v>
      </c>
      <c r="I148" s="7" t="s">
        <v>51</v>
      </c>
      <c r="J148" s="19" t="s">
        <v>51</v>
      </c>
      <c r="K148" s="10">
        <v>8</v>
      </c>
      <c r="L148" s="5">
        <v>0.63</v>
      </c>
      <c r="M148" s="11" t="s">
        <v>20</v>
      </c>
      <c r="N148" s="14" t="s">
        <v>18</v>
      </c>
      <c r="P148" s="8"/>
    </row>
    <row r="149" spans="1:16" ht="30" x14ac:dyDescent="0.25">
      <c r="A149" s="3" t="s">
        <v>66</v>
      </c>
      <c r="B149" s="8" t="s">
        <v>119</v>
      </c>
      <c r="C149" s="8" t="s">
        <v>15</v>
      </c>
      <c r="D149" s="3" t="s">
        <v>61</v>
      </c>
      <c r="E149" s="22" t="s">
        <v>152</v>
      </c>
      <c r="F149" s="22" t="s">
        <v>156</v>
      </c>
      <c r="G149" s="8" t="s">
        <v>18</v>
      </c>
      <c r="H149" s="6" t="s">
        <v>96</v>
      </c>
      <c r="I149" s="7" t="s">
        <v>51</v>
      </c>
      <c r="J149" s="19" t="s">
        <v>51</v>
      </c>
      <c r="K149" s="10">
        <v>14</v>
      </c>
      <c r="L149" s="5">
        <v>0.5</v>
      </c>
      <c r="M149" s="11" t="s">
        <v>157</v>
      </c>
      <c r="N149" s="14" t="s">
        <v>18</v>
      </c>
      <c r="P149" s="8"/>
    </row>
    <row r="150" spans="1:16" ht="30" x14ac:dyDescent="0.25">
      <c r="A150" s="3" t="s">
        <v>66</v>
      </c>
      <c r="B150" s="3" t="s">
        <v>611</v>
      </c>
      <c r="C150" s="8" t="s">
        <v>15</v>
      </c>
      <c r="D150" s="3" t="s">
        <v>61</v>
      </c>
      <c r="E150" s="22" t="s">
        <v>391</v>
      </c>
      <c r="F150" s="3" t="s">
        <v>420</v>
      </c>
      <c r="G150" s="3" t="s">
        <v>18</v>
      </c>
      <c r="H150" s="10" t="s">
        <v>96</v>
      </c>
      <c r="I150" s="10" t="s">
        <v>51</v>
      </c>
      <c r="J150" s="11" t="s">
        <v>51</v>
      </c>
      <c r="K150" s="10">
        <v>4</v>
      </c>
      <c r="L150" s="5">
        <v>0.25</v>
      </c>
      <c r="M150" s="10" t="s">
        <v>20</v>
      </c>
      <c r="N150" s="3" t="s">
        <v>18</v>
      </c>
      <c r="P150" s="8"/>
    </row>
    <row r="151" spans="1:16" ht="30" x14ac:dyDescent="0.25">
      <c r="A151" s="3" t="s">
        <v>66</v>
      </c>
      <c r="B151" s="3" t="s">
        <v>611</v>
      </c>
      <c r="C151" s="8" t="s">
        <v>15</v>
      </c>
      <c r="D151" s="3" t="s">
        <v>61</v>
      </c>
      <c r="E151" s="22" t="s">
        <v>102</v>
      </c>
      <c r="F151" s="3" t="s">
        <v>433</v>
      </c>
      <c r="G151" s="3" t="s">
        <v>18</v>
      </c>
      <c r="H151" s="10" t="s">
        <v>96</v>
      </c>
      <c r="I151" s="10" t="s">
        <v>51</v>
      </c>
      <c r="J151" s="11" t="s">
        <v>51</v>
      </c>
      <c r="K151" s="10" t="s">
        <v>514</v>
      </c>
      <c r="L151" s="5">
        <v>0.79</v>
      </c>
      <c r="M151" s="11" t="s">
        <v>534</v>
      </c>
      <c r="N151" s="29" t="s">
        <v>18</v>
      </c>
      <c r="P151" s="8"/>
    </row>
    <row r="152" spans="1:16" ht="30" x14ac:dyDescent="0.25">
      <c r="A152" s="3" t="s">
        <v>173</v>
      </c>
      <c r="B152" s="8" t="s">
        <v>119</v>
      </c>
      <c r="C152" s="8" t="s">
        <v>15</v>
      </c>
      <c r="D152" s="3" t="s">
        <v>61</v>
      </c>
      <c r="E152" s="22" t="s">
        <v>174</v>
      </c>
      <c r="F152" s="22" t="s">
        <v>181</v>
      </c>
      <c r="G152" s="8" t="s">
        <v>18</v>
      </c>
      <c r="H152" s="6" t="s">
        <v>96</v>
      </c>
      <c r="I152" s="7" t="s">
        <v>51</v>
      </c>
      <c r="J152" s="19" t="s">
        <v>51</v>
      </c>
      <c r="K152" s="7" t="s">
        <v>96</v>
      </c>
      <c r="L152" s="7" t="s">
        <v>51</v>
      </c>
      <c r="M152" s="11" t="s">
        <v>20</v>
      </c>
      <c r="N152" s="14" t="s">
        <v>18</v>
      </c>
      <c r="P152" s="8"/>
    </row>
    <row r="153" spans="1:16" x14ac:dyDescent="0.25">
      <c r="A153" s="3" t="s">
        <v>136</v>
      </c>
      <c r="B153" s="8" t="s">
        <v>119</v>
      </c>
      <c r="C153" s="8" t="s">
        <v>18</v>
      </c>
      <c r="D153" s="3" t="s">
        <v>61</v>
      </c>
      <c r="E153" s="22" t="s">
        <v>188</v>
      </c>
      <c r="F153" s="22" t="s">
        <v>197</v>
      </c>
      <c r="G153" s="22" t="s">
        <v>18</v>
      </c>
      <c r="H153" s="47">
        <v>69</v>
      </c>
      <c r="I153" s="48">
        <v>0.94</v>
      </c>
      <c r="J153" s="20">
        <v>6</v>
      </c>
      <c r="K153" s="10">
        <v>9</v>
      </c>
      <c r="L153" s="5">
        <v>1</v>
      </c>
      <c r="M153" s="11" t="s">
        <v>20</v>
      </c>
      <c r="N153" s="14" t="s">
        <v>18</v>
      </c>
      <c r="P153" s="8"/>
    </row>
    <row r="154" spans="1:16" ht="30" x14ac:dyDescent="0.25">
      <c r="A154" s="3" t="s">
        <v>66</v>
      </c>
      <c r="B154" s="8" t="s">
        <v>119</v>
      </c>
      <c r="C154" s="8" t="s">
        <v>15</v>
      </c>
      <c r="D154" s="3" t="s">
        <v>61</v>
      </c>
      <c r="E154" s="22" t="s">
        <v>152</v>
      </c>
      <c r="F154" s="54" t="s">
        <v>169</v>
      </c>
      <c r="G154" s="36" t="s">
        <v>18</v>
      </c>
      <c r="H154" s="6" t="s">
        <v>96</v>
      </c>
      <c r="I154" s="7" t="s">
        <v>51</v>
      </c>
      <c r="J154" s="69" t="s">
        <v>51</v>
      </c>
      <c r="K154" s="7" t="s">
        <v>96</v>
      </c>
      <c r="L154" s="43" t="s">
        <v>51</v>
      </c>
      <c r="M154" s="59" t="s">
        <v>170</v>
      </c>
      <c r="N154" s="60" t="s">
        <v>18</v>
      </c>
      <c r="P154" s="8"/>
    </row>
    <row r="155" spans="1:16" ht="30" x14ac:dyDescent="0.25">
      <c r="A155" s="3" t="s">
        <v>66</v>
      </c>
      <c r="B155" s="8" t="s">
        <v>119</v>
      </c>
      <c r="C155" s="8" t="s">
        <v>15</v>
      </c>
      <c r="D155" s="3" t="s">
        <v>61</v>
      </c>
      <c r="E155" s="22" t="s">
        <v>152</v>
      </c>
      <c r="F155" s="22" t="s">
        <v>168</v>
      </c>
      <c r="G155" s="8" t="s">
        <v>18</v>
      </c>
      <c r="H155" s="57" t="s">
        <v>96</v>
      </c>
      <c r="I155" s="43" t="s">
        <v>51</v>
      </c>
      <c r="J155" s="69" t="s">
        <v>51</v>
      </c>
      <c r="K155" s="43" t="s">
        <v>96</v>
      </c>
      <c r="L155" s="43" t="s">
        <v>51</v>
      </c>
      <c r="M155" s="59" t="s">
        <v>20</v>
      </c>
      <c r="N155" s="60" t="s">
        <v>18</v>
      </c>
      <c r="P155" s="8"/>
    </row>
    <row r="156" spans="1:16" ht="30" x14ac:dyDescent="0.25">
      <c r="A156" s="3" t="s">
        <v>173</v>
      </c>
      <c r="B156" s="8" t="s">
        <v>119</v>
      </c>
      <c r="C156" s="8" t="s">
        <v>15</v>
      </c>
      <c r="D156" s="3" t="s">
        <v>61</v>
      </c>
      <c r="E156" s="22" t="s">
        <v>174</v>
      </c>
      <c r="F156" s="22" t="s">
        <v>185</v>
      </c>
      <c r="G156" s="8" t="s">
        <v>18</v>
      </c>
      <c r="H156" s="57" t="s">
        <v>96</v>
      </c>
      <c r="I156" s="43" t="s">
        <v>51</v>
      </c>
      <c r="J156" s="19" t="s">
        <v>51</v>
      </c>
      <c r="K156" s="7" t="s">
        <v>96</v>
      </c>
      <c r="L156" s="7" t="s">
        <v>51</v>
      </c>
      <c r="M156" s="11" t="s">
        <v>20</v>
      </c>
      <c r="N156" s="14" t="s">
        <v>18</v>
      </c>
      <c r="P156" s="36"/>
    </row>
    <row r="157" spans="1:16" x14ac:dyDescent="0.25">
      <c r="A157" s="3" t="s">
        <v>136</v>
      </c>
      <c r="B157" s="8" t="s">
        <v>119</v>
      </c>
      <c r="C157" s="8" t="s">
        <v>18</v>
      </c>
      <c r="D157" s="3" t="s">
        <v>61</v>
      </c>
      <c r="E157" s="22" t="s">
        <v>188</v>
      </c>
      <c r="F157" s="22" t="s">
        <v>201</v>
      </c>
      <c r="G157" s="22" t="s">
        <v>18</v>
      </c>
      <c r="H157" s="10">
        <v>53</v>
      </c>
      <c r="I157" s="5">
        <v>1</v>
      </c>
      <c r="J157" s="20">
        <v>6</v>
      </c>
      <c r="K157" s="10">
        <v>9</v>
      </c>
      <c r="L157" s="5">
        <v>0.11</v>
      </c>
      <c r="M157" s="11">
        <v>59</v>
      </c>
      <c r="N157" s="14" t="s">
        <v>18</v>
      </c>
      <c r="P157" s="8"/>
    </row>
    <row r="158" spans="1:16" ht="30" x14ac:dyDescent="0.25">
      <c r="A158" s="3" t="s">
        <v>173</v>
      </c>
      <c r="B158" s="8" t="s">
        <v>119</v>
      </c>
      <c r="C158" s="8" t="s">
        <v>15</v>
      </c>
      <c r="D158" s="3" t="s">
        <v>61</v>
      </c>
      <c r="E158" s="22" t="s">
        <v>174</v>
      </c>
      <c r="F158" s="22" t="s">
        <v>186</v>
      </c>
      <c r="G158" s="8" t="s">
        <v>18</v>
      </c>
      <c r="H158" s="6" t="s">
        <v>96</v>
      </c>
      <c r="I158" s="7" t="s">
        <v>51</v>
      </c>
      <c r="J158" s="19" t="s">
        <v>51</v>
      </c>
      <c r="K158" s="7" t="s">
        <v>96</v>
      </c>
      <c r="L158" s="7" t="s">
        <v>51</v>
      </c>
      <c r="M158" s="11" t="s">
        <v>20</v>
      </c>
      <c r="N158" s="14" t="s">
        <v>18</v>
      </c>
      <c r="P158" s="15"/>
    </row>
    <row r="159" spans="1:16" s="122" customFormat="1" ht="30" x14ac:dyDescent="0.25">
      <c r="A159" s="3" t="s">
        <v>173</v>
      </c>
      <c r="B159" s="8" t="s">
        <v>119</v>
      </c>
      <c r="C159" s="8" t="s">
        <v>15</v>
      </c>
      <c r="D159" s="3" t="s">
        <v>61</v>
      </c>
      <c r="E159" s="22" t="s">
        <v>174</v>
      </c>
      <c r="F159" s="22" t="s">
        <v>182</v>
      </c>
      <c r="G159" s="8" t="s">
        <v>18</v>
      </c>
      <c r="H159" s="6" t="s">
        <v>96</v>
      </c>
      <c r="I159" s="7" t="s">
        <v>51</v>
      </c>
      <c r="J159" s="19" t="s">
        <v>51</v>
      </c>
      <c r="K159" s="7" t="s">
        <v>96</v>
      </c>
      <c r="L159" s="7" t="s">
        <v>51</v>
      </c>
      <c r="M159" s="11" t="s">
        <v>20</v>
      </c>
      <c r="N159" s="14" t="s">
        <v>18</v>
      </c>
      <c r="P159" s="123"/>
    </row>
    <row r="160" spans="1:16" ht="30" x14ac:dyDescent="0.25">
      <c r="A160" s="3" t="s">
        <v>66</v>
      </c>
      <c r="B160" s="8" t="s">
        <v>119</v>
      </c>
      <c r="C160" s="8" t="s">
        <v>15</v>
      </c>
      <c r="D160" s="3" t="s">
        <v>61</v>
      </c>
      <c r="E160" s="22" t="s">
        <v>206</v>
      </c>
      <c r="F160" s="22" t="s">
        <v>217</v>
      </c>
      <c r="G160" s="22" t="s">
        <v>18</v>
      </c>
      <c r="H160" s="6" t="s">
        <v>96</v>
      </c>
      <c r="I160" s="7" t="s">
        <v>51</v>
      </c>
      <c r="J160" s="19" t="s">
        <v>51</v>
      </c>
      <c r="K160" s="7" t="s">
        <v>96</v>
      </c>
      <c r="L160" s="7" t="s">
        <v>51</v>
      </c>
      <c r="M160" s="11" t="s">
        <v>216</v>
      </c>
      <c r="N160" s="14" t="s">
        <v>18</v>
      </c>
      <c r="P160" s="8"/>
    </row>
    <row r="161" spans="1:16" ht="30" x14ac:dyDescent="0.25">
      <c r="A161" s="3" t="s">
        <v>66</v>
      </c>
      <c r="B161" s="8" t="s">
        <v>119</v>
      </c>
      <c r="C161" s="8" t="s">
        <v>15</v>
      </c>
      <c r="D161" s="3" t="s">
        <v>61</v>
      </c>
      <c r="E161" s="22" t="s">
        <v>152</v>
      </c>
      <c r="F161" s="22" t="s">
        <v>163</v>
      </c>
      <c r="G161" s="8" t="s">
        <v>18</v>
      </c>
      <c r="H161" s="6" t="s">
        <v>96</v>
      </c>
      <c r="I161" s="7" t="s">
        <v>51</v>
      </c>
      <c r="J161" s="19" t="s">
        <v>51</v>
      </c>
      <c r="K161" s="7" t="s">
        <v>96</v>
      </c>
      <c r="L161" s="7" t="s">
        <v>51</v>
      </c>
      <c r="M161" s="11" t="s">
        <v>20</v>
      </c>
      <c r="N161" s="14" t="s">
        <v>18</v>
      </c>
      <c r="P161" s="8"/>
    </row>
    <row r="162" spans="1:16" ht="30" x14ac:dyDescent="0.25">
      <c r="A162" s="3" t="s">
        <v>173</v>
      </c>
      <c r="B162" s="8" t="s">
        <v>119</v>
      </c>
      <c r="C162" s="8" t="s">
        <v>15</v>
      </c>
      <c r="D162" s="3" t="s">
        <v>61</v>
      </c>
      <c r="E162" s="22" t="s">
        <v>174</v>
      </c>
      <c r="F162" s="22" t="s">
        <v>177</v>
      </c>
      <c r="G162" s="8" t="s">
        <v>18</v>
      </c>
      <c r="H162" s="6" t="s">
        <v>96</v>
      </c>
      <c r="I162" s="7" t="s">
        <v>51</v>
      </c>
      <c r="J162" s="19" t="s">
        <v>51</v>
      </c>
      <c r="K162" s="7" t="s">
        <v>96</v>
      </c>
      <c r="L162" s="7" t="s">
        <v>51</v>
      </c>
      <c r="M162" s="11" t="s">
        <v>20</v>
      </c>
      <c r="N162" s="14" t="s">
        <v>18</v>
      </c>
      <c r="P162" s="8"/>
    </row>
    <row r="163" spans="1:16" ht="30" x14ac:dyDescent="0.25">
      <c r="A163" s="3" t="s">
        <v>66</v>
      </c>
      <c r="B163" s="3" t="s">
        <v>611</v>
      </c>
      <c r="C163" s="8" t="s">
        <v>15</v>
      </c>
      <c r="D163" s="3" t="s">
        <v>61</v>
      </c>
      <c r="E163" s="22" t="s">
        <v>102</v>
      </c>
      <c r="F163" s="22" t="s">
        <v>437</v>
      </c>
      <c r="G163" s="22" t="s">
        <v>18</v>
      </c>
      <c r="H163" s="10" t="s">
        <v>96</v>
      </c>
      <c r="I163" s="10" t="s">
        <v>51</v>
      </c>
      <c r="J163" s="11" t="s">
        <v>51</v>
      </c>
      <c r="K163" s="10">
        <v>4</v>
      </c>
      <c r="L163" s="5">
        <v>1</v>
      </c>
      <c r="M163" s="11" t="s">
        <v>438</v>
      </c>
      <c r="N163" s="29" t="s">
        <v>18</v>
      </c>
      <c r="P163" s="8"/>
    </row>
    <row r="164" spans="1:16" ht="30" x14ac:dyDescent="0.25">
      <c r="A164" s="3" t="s">
        <v>173</v>
      </c>
      <c r="B164" s="8" t="s">
        <v>119</v>
      </c>
      <c r="C164" s="8" t="s">
        <v>15</v>
      </c>
      <c r="D164" s="3" t="s">
        <v>61</v>
      </c>
      <c r="E164" s="22" t="s">
        <v>174</v>
      </c>
      <c r="F164" s="22" t="s">
        <v>178</v>
      </c>
      <c r="G164" s="8" t="s">
        <v>18</v>
      </c>
      <c r="H164" s="6" t="s">
        <v>96</v>
      </c>
      <c r="I164" s="7" t="s">
        <v>51</v>
      </c>
      <c r="J164" s="19" t="s">
        <v>51</v>
      </c>
      <c r="K164" s="7" t="s">
        <v>96</v>
      </c>
      <c r="L164" s="7" t="s">
        <v>51</v>
      </c>
      <c r="M164" s="11" t="s">
        <v>20</v>
      </c>
      <c r="N164" s="14" t="s">
        <v>18</v>
      </c>
      <c r="P164" s="8"/>
    </row>
    <row r="165" spans="1:16" ht="30" x14ac:dyDescent="0.25">
      <c r="A165" s="61" t="s">
        <v>66</v>
      </c>
      <c r="B165" s="36" t="s">
        <v>119</v>
      </c>
      <c r="C165" s="36" t="s">
        <v>15</v>
      </c>
      <c r="D165" s="61" t="s">
        <v>61</v>
      </c>
      <c r="E165" s="54" t="s">
        <v>206</v>
      </c>
      <c r="F165" s="54" t="s">
        <v>218</v>
      </c>
      <c r="G165" s="54" t="s">
        <v>18</v>
      </c>
      <c r="H165" s="6" t="s">
        <v>96</v>
      </c>
      <c r="I165" s="7" t="s">
        <v>51</v>
      </c>
      <c r="J165" s="69" t="s">
        <v>51</v>
      </c>
      <c r="K165" s="43" t="s">
        <v>96</v>
      </c>
      <c r="L165" s="43" t="s">
        <v>51</v>
      </c>
      <c r="M165" s="59" t="s">
        <v>216</v>
      </c>
      <c r="N165" s="60" t="s">
        <v>18</v>
      </c>
      <c r="P165" s="8"/>
    </row>
    <row r="166" spans="1:16" ht="30" x14ac:dyDescent="0.25">
      <c r="A166" s="3" t="s">
        <v>66</v>
      </c>
      <c r="B166" s="8" t="s">
        <v>119</v>
      </c>
      <c r="C166" s="8" t="s">
        <v>15</v>
      </c>
      <c r="D166" s="3" t="s">
        <v>61</v>
      </c>
      <c r="E166" s="22" t="s">
        <v>152</v>
      </c>
      <c r="F166" s="22" t="s">
        <v>161</v>
      </c>
      <c r="G166" s="8" t="s">
        <v>18</v>
      </c>
      <c r="H166" s="6" t="s">
        <v>96</v>
      </c>
      <c r="I166" s="7" t="s">
        <v>51</v>
      </c>
      <c r="J166" s="19" t="s">
        <v>51</v>
      </c>
      <c r="K166" s="7" t="s">
        <v>96</v>
      </c>
      <c r="L166" s="7" t="s">
        <v>51</v>
      </c>
      <c r="M166" s="11">
        <v>57</v>
      </c>
      <c r="N166" s="14" t="s">
        <v>18</v>
      </c>
      <c r="P166" s="8"/>
    </row>
    <row r="167" spans="1:16" ht="30" x14ac:dyDescent="0.25">
      <c r="A167" s="3" t="s">
        <v>66</v>
      </c>
      <c r="B167" s="8" t="s">
        <v>119</v>
      </c>
      <c r="C167" s="8" t="s">
        <v>15</v>
      </c>
      <c r="D167" s="3" t="s">
        <v>61</v>
      </c>
      <c r="E167" s="22" t="s">
        <v>152</v>
      </c>
      <c r="F167" s="22" t="s">
        <v>159</v>
      </c>
      <c r="G167" s="8" t="s">
        <v>18</v>
      </c>
      <c r="H167" s="6" t="s">
        <v>96</v>
      </c>
      <c r="I167" s="7" t="s">
        <v>51</v>
      </c>
      <c r="J167" s="19" t="s">
        <v>51</v>
      </c>
      <c r="K167" s="10">
        <v>2</v>
      </c>
      <c r="L167" s="5">
        <v>0.5</v>
      </c>
      <c r="M167" s="11" t="s">
        <v>20</v>
      </c>
      <c r="N167" s="14" t="s">
        <v>18</v>
      </c>
      <c r="P167" s="8"/>
    </row>
    <row r="168" spans="1:16" ht="30" x14ac:dyDescent="0.25">
      <c r="A168" s="3" t="s">
        <v>66</v>
      </c>
      <c r="B168" s="8" t="s">
        <v>119</v>
      </c>
      <c r="C168" s="8" t="s">
        <v>15</v>
      </c>
      <c r="D168" s="3" t="s">
        <v>61</v>
      </c>
      <c r="E168" s="22" t="s">
        <v>206</v>
      </c>
      <c r="F168" s="22" t="s">
        <v>219</v>
      </c>
      <c r="G168" s="22" t="s">
        <v>18</v>
      </c>
      <c r="H168" s="6" t="s">
        <v>96</v>
      </c>
      <c r="I168" s="7" t="s">
        <v>51</v>
      </c>
      <c r="J168" s="19" t="s">
        <v>51</v>
      </c>
      <c r="K168" s="7" t="s">
        <v>96</v>
      </c>
      <c r="L168" s="7" t="s">
        <v>51</v>
      </c>
      <c r="M168" s="11" t="s">
        <v>220</v>
      </c>
      <c r="N168" s="14" t="s">
        <v>18</v>
      </c>
      <c r="P168" s="8"/>
    </row>
    <row r="169" spans="1:16" ht="30" x14ac:dyDescent="0.25">
      <c r="A169" s="3" t="s">
        <v>66</v>
      </c>
      <c r="B169" s="8" t="s">
        <v>119</v>
      </c>
      <c r="C169" s="8" t="s">
        <v>15</v>
      </c>
      <c r="D169" s="3" t="s">
        <v>61</v>
      </c>
      <c r="E169" s="22" t="s">
        <v>152</v>
      </c>
      <c r="F169" s="22" t="s">
        <v>171</v>
      </c>
      <c r="G169" s="8" t="s">
        <v>18</v>
      </c>
      <c r="H169" s="6" t="s">
        <v>96</v>
      </c>
      <c r="I169" s="7" t="s">
        <v>51</v>
      </c>
      <c r="J169" s="19" t="s">
        <v>51</v>
      </c>
      <c r="K169" s="7" t="s">
        <v>96</v>
      </c>
      <c r="L169" s="7" t="s">
        <v>51</v>
      </c>
      <c r="M169" s="11" t="s">
        <v>20</v>
      </c>
      <c r="N169" s="14" t="s">
        <v>18</v>
      </c>
      <c r="P169" s="36"/>
    </row>
    <row r="170" spans="1:16" ht="30" x14ac:dyDescent="0.25">
      <c r="A170" s="61" t="s">
        <v>66</v>
      </c>
      <c r="B170" s="36" t="s">
        <v>119</v>
      </c>
      <c r="C170" s="36" t="s">
        <v>15</v>
      </c>
      <c r="D170" s="61" t="s">
        <v>61</v>
      </c>
      <c r="E170" s="54" t="s">
        <v>152</v>
      </c>
      <c r="F170" s="54" t="s">
        <v>158</v>
      </c>
      <c r="G170" s="36" t="s">
        <v>18</v>
      </c>
      <c r="H170" s="57" t="s">
        <v>96</v>
      </c>
      <c r="I170" s="43" t="s">
        <v>51</v>
      </c>
      <c r="J170" s="69" t="s">
        <v>51</v>
      </c>
      <c r="K170" s="47">
        <v>8</v>
      </c>
      <c r="L170" s="48">
        <v>0.38</v>
      </c>
      <c r="M170" s="59">
        <v>57</v>
      </c>
      <c r="N170" s="60" t="s">
        <v>18</v>
      </c>
      <c r="P170" s="15"/>
    </row>
    <row r="171" spans="1:16" ht="30" x14ac:dyDescent="0.25">
      <c r="A171" s="3" t="s">
        <v>173</v>
      </c>
      <c r="B171" s="8" t="s">
        <v>119</v>
      </c>
      <c r="C171" s="8" t="s">
        <v>15</v>
      </c>
      <c r="D171" s="3" t="s">
        <v>61</v>
      </c>
      <c r="E171" s="22" t="s">
        <v>174</v>
      </c>
      <c r="F171" s="22" t="s">
        <v>158</v>
      </c>
      <c r="G171" s="51" t="s">
        <v>18</v>
      </c>
      <c r="H171" s="6" t="s">
        <v>96</v>
      </c>
      <c r="I171" s="7" t="s">
        <v>51</v>
      </c>
      <c r="J171" s="19" t="s">
        <v>51</v>
      </c>
      <c r="K171" s="7" t="s">
        <v>96</v>
      </c>
      <c r="L171" s="7" t="s">
        <v>51</v>
      </c>
      <c r="M171" s="11" t="s">
        <v>20</v>
      </c>
      <c r="N171" s="14" t="s">
        <v>18</v>
      </c>
      <c r="P171" s="22"/>
    </row>
    <row r="172" spans="1:16" ht="30" x14ac:dyDescent="0.25">
      <c r="A172" s="3" t="s">
        <v>173</v>
      </c>
      <c r="B172" s="8" t="s">
        <v>119</v>
      </c>
      <c r="C172" s="8" t="s">
        <v>15</v>
      </c>
      <c r="D172" s="3" t="s">
        <v>61</v>
      </c>
      <c r="E172" s="22" t="s">
        <v>174</v>
      </c>
      <c r="F172" s="22" t="s">
        <v>180</v>
      </c>
      <c r="G172" s="8" t="s">
        <v>18</v>
      </c>
      <c r="H172" s="6" t="s">
        <v>96</v>
      </c>
      <c r="I172" s="7" t="s">
        <v>51</v>
      </c>
      <c r="J172" s="19" t="s">
        <v>51</v>
      </c>
      <c r="K172" s="10">
        <v>12</v>
      </c>
      <c r="L172" s="5">
        <v>0.33</v>
      </c>
      <c r="M172" s="11" t="s">
        <v>20</v>
      </c>
      <c r="N172" s="14" t="s">
        <v>18</v>
      </c>
      <c r="P172" s="8"/>
    </row>
    <row r="173" spans="1:16" ht="30" x14ac:dyDescent="0.25">
      <c r="A173" s="3" t="s">
        <v>66</v>
      </c>
      <c r="B173" s="8" t="s">
        <v>119</v>
      </c>
      <c r="C173" s="8" t="s">
        <v>15</v>
      </c>
      <c r="D173" s="3" t="s">
        <v>61</v>
      </c>
      <c r="E173" s="22" t="s">
        <v>152</v>
      </c>
      <c r="F173" s="22" t="s">
        <v>167</v>
      </c>
      <c r="G173" s="8" t="s">
        <v>18</v>
      </c>
      <c r="H173" s="6" t="s">
        <v>96</v>
      </c>
      <c r="I173" s="7" t="s">
        <v>51</v>
      </c>
      <c r="J173" s="19" t="s">
        <v>51</v>
      </c>
      <c r="K173" s="7" t="s">
        <v>96</v>
      </c>
      <c r="L173" s="7" t="s">
        <v>51</v>
      </c>
      <c r="M173" s="11" t="s">
        <v>20</v>
      </c>
      <c r="N173" s="14" t="s">
        <v>18</v>
      </c>
      <c r="P173" s="8"/>
    </row>
    <row r="174" spans="1:16" ht="30" x14ac:dyDescent="0.25">
      <c r="A174" s="3" t="s">
        <v>66</v>
      </c>
      <c r="B174" s="8" t="s">
        <v>119</v>
      </c>
      <c r="C174" s="8" t="s">
        <v>15</v>
      </c>
      <c r="D174" s="3" t="s">
        <v>61</v>
      </c>
      <c r="E174" s="22" t="s">
        <v>206</v>
      </c>
      <c r="F174" s="22" t="s">
        <v>208</v>
      </c>
      <c r="G174" s="22" t="s">
        <v>18</v>
      </c>
      <c r="H174" s="6" t="s">
        <v>96</v>
      </c>
      <c r="I174" s="7" t="s">
        <v>51</v>
      </c>
      <c r="J174" s="19" t="s">
        <v>51</v>
      </c>
      <c r="K174" s="10">
        <v>6</v>
      </c>
      <c r="L174" s="5">
        <v>0</v>
      </c>
      <c r="M174" s="11" t="s">
        <v>209</v>
      </c>
      <c r="N174" s="14" t="s">
        <v>18</v>
      </c>
      <c r="P174" s="8"/>
    </row>
    <row r="175" spans="1:16" ht="30" x14ac:dyDescent="0.25">
      <c r="A175" s="61" t="s">
        <v>173</v>
      </c>
      <c r="B175" s="36" t="s">
        <v>119</v>
      </c>
      <c r="C175" s="36" t="s">
        <v>15</v>
      </c>
      <c r="D175" s="61" t="s">
        <v>61</v>
      </c>
      <c r="E175" s="54" t="s">
        <v>174</v>
      </c>
      <c r="F175" s="54" t="s">
        <v>184</v>
      </c>
      <c r="G175" s="36" t="s">
        <v>18</v>
      </c>
      <c r="H175" s="42" t="s">
        <v>96</v>
      </c>
      <c r="I175" s="34" t="s">
        <v>51</v>
      </c>
      <c r="J175" s="69" t="s">
        <v>51</v>
      </c>
      <c r="K175" s="47">
        <v>10</v>
      </c>
      <c r="L175" s="48">
        <v>0.1</v>
      </c>
      <c r="M175" s="59" t="s">
        <v>20</v>
      </c>
      <c r="N175" s="60" t="s">
        <v>18</v>
      </c>
      <c r="P175" s="8"/>
    </row>
    <row r="176" spans="1:16" x14ac:dyDescent="0.25">
      <c r="A176" s="61" t="s">
        <v>136</v>
      </c>
      <c r="B176" s="36" t="s">
        <v>119</v>
      </c>
      <c r="C176" s="36" t="s">
        <v>18</v>
      </c>
      <c r="D176" s="61" t="s">
        <v>61</v>
      </c>
      <c r="E176" s="54" t="s">
        <v>188</v>
      </c>
      <c r="F176" s="54" t="s">
        <v>202</v>
      </c>
      <c r="G176" s="54" t="s">
        <v>18</v>
      </c>
      <c r="H176" s="47">
        <v>71</v>
      </c>
      <c r="I176" s="48">
        <v>0.87</v>
      </c>
      <c r="J176" s="58">
        <v>6</v>
      </c>
      <c r="K176" s="47">
        <v>11</v>
      </c>
      <c r="L176" s="48">
        <v>0.45</v>
      </c>
      <c r="M176" s="59" t="s">
        <v>20</v>
      </c>
      <c r="N176" s="60" t="s">
        <v>18</v>
      </c>
      <c r="P176" s="8"/>
    </row>
    <row r="177" spans="1:16" ht="30" x14ac:dyDescent="0.25">
      <c r="A177" s="3" t="s">
        <v>66</v>
      </c>
      <c r="B177" s="8" t="s">
        <v>119</v>
      </c>
      <c r="C177" s="8" t="s">
        <v>15</v>
      </c>
      <c r="D177" s="3" t="s">
        <v>61</v>
      </c>
      <c r="E177" s="22" t="s">
        <v>152</v>
      </c>
      <c r="F177" s="22" t="s">
        <v>165</v>
      </c>
      <c r="G177" s="8" t="s">
        <v>18</v>
      </c>
      <c r="H177" s="6" t="s">
        <v>96</v>
      </c>
      <c r="I177" s="7" t="s">
        <v>51</v>
      </c>
      <c r="J177" s="19" t="s">
        <v>51</v>
      </c>
      <c r="K177" s="7" t="s">
        <v>96</v>
      </c>
      <c r="L177" s="7" t="s">
        <v>51</v>
      </c>
      <c r="M177" s="11" t="s">
        <v>20</v>
      </c>
      <c r="N177" s="14" t="s">
        <v>18</v>
      </c>
      <c r="P177" s="8"/>
    </row>
    <row r="178" spans="1:16" x14ac:dyDescent="0.25">
      <c r="A178" s="8" t="s">
        <v>305</v>
      </c>
      <c r="B178" s="8" t="s">
        <v>291</v>
      </c>
      <c r="C178" s="8" t="s">
        <v>18</v>
      </c>
      <c r="D178" s="8" t="s">
        <v>61</v>
      </c>
      <c r="E178" s="8" t="s">
        <v>105</v>
      </c>
      <c r="F178" s="15" t="s">
        <v>339</v>
      </c>
      <c r="G178" s="8" t="s">
        <v>18</v>
      </c>
      <c r="H178" s="10">
        <v>529</v>
      </c>
      <c r="I178" s="5">
        <v>1</v>
      </c>
      <c r="J178" s="20">
        <v>5</v>
      </c>
      <c r="K178" s="10">
        <v>40</v>
      </c>
      <c r="L178" s="5">
        <v>0.95</v>
      </c>
      <c r="M178" s="6" t="s">
        <v>340</v>
      </c>
      <c r="N178" s="8" t="s">
        <v>18</v>
      </c>
      <c r="P178" s="36"/>
    </row>
    <row r="179" spans="1:16" ht="30" x14ac:dyDescent="0.25">
      <c r="A179" s="3" t="s">
        <v>66</v>
      </c>
      <c r="B179" s="22" t="s">
        <v>291</v>
      </c>
      <c r="C179" s="22" t="s">
        <v>15</v>
      </c>
      <c r="D179" s="8" t="s">
        <v>61</v>
      </c>
      <c r="E179" s="8" t="s">
        <v>496</v>
      </c>
      <c r="F179" s="22" t="s">
        <v>502</v>
      </c>
      <c r="G179" s="22" t="s">
        <v>15</v>
      </c>
      <c r="H179" s="10" t="s">
        <v>96</v>
      </c>
      <c r="I179" s="10" t="s">
        <v>51</v>
      </c>
      <c r="J179" s="11" t="s">
        <v>51</v>
      </c>
      <c r="K179" s="10" t="s">
        <v>96</v>
      </c>
      <c r="L179" s="10" t="s">
        <v>51</v>
      </c>
      <c r="M179" s="10" t="s">
        <v>20</v>
      </c>
      <c r="N179" s="29" t="s">
        <v>18</v>
      </c>
      <c r="P179" s="8"/>
    </row>
    <row r="180" spans="1:16" ht="30" x14ac:dyDescent="0.25">
      <c r="A180" s="3" t="s">
        <v>66</v>
      </c>
      <c r="B180" s="22" t="s">
        <v>291</v>
      </c>
      <c r="C180" s="22" t="s">
        <v>15</v>
      </c>
      <c r="D180" s="8" t="s">
        <v>61</v>
      </c>
      <c r="E180" s="8" t="s">
        <v>496</v>
      </c>
      <c r="F180" s="22" t="s">
        <v>503</v>
      </c>
      <c r="G180" s="22" t="s">
        <v>15</v>
      </c>
      <c r="H180" s="10" t="s">
        <v>96</v>
      </c>
      <c r="I180" s="10" t="s">
        <v>51</v>
      </c>
      <c r="J180" s="11" t="s">
        <v>51</v>
      </c>
      <c r="K180" s="10" t="s">
        <v>96</v>
      </c>
      <c r="L180" s="10" t="s">
        <v>51</v>
      </c>
      <c r="M180" s="10" t="s">
        <v>20</v>
      </c>
      <c r="N180" s="29" t="s">
        <v>18</v>
      </c>
      <c r="P180" s="8"/>
    </row>
    <row r="181" spans="1:16" ht="30" x14ac:dyDescent="0.25">
      <c r="A181" s="3" t="s">
        <v>66</v>
      </c>
      <c r="B181" s="22" t="s">
        <v>291</v>
      </c>
      <c r="C181" s="22" t="s">
        <v>15</v>
      </c>
      <c r="D181" s="8" t="s">
        <v>61</v>
      </c>
      <c r="E181" s="8" t="s">
        <v>496</v>
      </c>
      <c r="F181" s="22" t="s">
        <v>499</v>
      </c>
      <c r="G181" s="22" t="s">
        <v>15</v>
      </c>
      <c r="H181" s="10" t="s">
        <v>96</v>
      </c>
      <c r="I181" s="10" t="s">
        <v>51</v>
      </c>
      <c r="J181" s="11" t="s">
        <v>51</v>
      </c>
      <c r="K181" s="10" t="s">
        <v>96</v>
      </c>
      <c r="L181" s="10" t="s">
        <v>51</v>
      </c>
      <c r="M181" s="10">
        <v>4</v>
      </c>
      <c r="N181" s="29" t="s">
        <v>18</v>
      </c>
      <c r="P181" s="8"/>
    </row>
    <row r="182" spans="1:16" ht="30" x14ac:dyDescent="0.25">
      <c r="A182" s="3" t="s">
        <v>66</v>
      </c>
      <c r="B182" s="22" t="s">
        <v>291</v>
      </c>
      <c r="C182" s="22" t="s">
        <v>15</v>
      </c>
      <c r="D182" s="8" t="s">
        <v>61</v>
      </c>
      <c r="E182" s="8" t="s">
        <v>496</v>
      </c>
      <c r="F182" s="124" t="s">
        <v>504</v>
      </c>
      <c r="G182" s="88" t="s">
        <v>15</v>
      </c>
      <c r="H182" s="10" t="s">
        <v>96</v>
      </c>
      <c r="I182" s="10" t="s">
        <v>51</v>
      </c>
      <c r="J182" s="63" t="s">
        <v>51</v>
      </c>
      <c r="K182" s="10" t="s">
        <v>96</v>
      </c>
      <c r="L182" s="62" t="s">
        <v>51</v>
      </c>
      <c r="M182" s="131" t="s">
        <v>20</v>
      </c>
      <c r="N182" s="132" t="s">
        <v>18</v>
      </c>
      <c r="P182" s="8"/>
    </row>
    <row r="183" spans="1:16" ht="75" x14ac:dyDescent="0.25">
      <c r="A183" s="3" t="s">
        <v>66</v>
      </c>
      <c r="B183" s="8" t="s">
        <v>365</v>
      </c>
      <c r="C183" s="8" t="s">
        <v>15</v>
      </c>
      <c r="D183" s="8" t="s">
        <v>61</v>
      </c>
      <c r="E183" s="8" t="s">
        <v>391</v>
      </c>
      <c r="F183" s="8" t="s">
        <v>394</v>
      </c>
      <c r="G183" s="8" t="s">
        <v>15</v>
      </c>
      <c r="H183" s="10" t="s">
        <v>96</v>
      </c>
      <c r="I183" s="10" t="s">
        <v>51</v>
      </c>
      <c r="J183" s="130" t="s">
        <v>51</v>
      </c>
      <c r="K183" s="35">
        <v>51</v>
      </c>
      <c r="L183" s="49">
        <v>0.45</v>
      </c>
      <c r="M183" s="130" t="s">
        <v>653</v>
      </c>
      <c r="N183" s="33" t="s">
        <v>18</v>
      </c>
      <c r="P183" s="8"/>
    </row>
    <row r="184" spans="1:16" ht="30" x14ac:dyDescent="0.25">
      <c r="A184" s="8" t="s">
        <v>100</v>
      </c>
      <c r="B184" s="8" t="s">
        <v>75</v>
      </c>
      <c r="C184" s="8" t="s">
        <v>15</v>
      </c>
      <c r="D184" s="8" t="s">
        <v>61</v>
      </c>
      <c r="E184" s="8" t="s">
        <v>105</v>
      </c>
      <c r="F184" s="8" t="s">
        <v>106</v>
      </c>
      <c r="G184" s="8" t="s">
        <v>15</v>
      </c>
      <c r="H184" s="23">
        <v>2456</v>
      </c>
      <c r="I184" s="5">
        <v>0.83</v>
      </c>
      <c r="J184" s="20">
        <v>7</v>
      </c>
      <c r="K184" s="10">
        <v>387</v>
      </c>
      <c r="L184" s="5">
        <v>0.88</v>
      </c>
      <c r="M184" s="11" t="s">
        <v>610</v>
      </c>
      <c r="N184" s="3" t="s">
        <v>18</v>
      </c>
      <c r="P184" s="8"/>
    </row>
    <row r="185" spans="1:16" ht="30" x14ac:dyDescent="0.25">
      <c r="A185" s="3" t="s">
        <v>66</v>
      </c>
      <c r="B185" s="8" t="s">
        <v>291</v>
      </c>
      <c r="C185" s="8" t="s">
        <v>15</v>
      </c>
      <c r="D185" s="3" t="s">
        <v>61</v>
      </c>
      <c r="E185" s="22" t="s">
        <v>105</v>
      </c>
      <c r="F185" s="22" t="s">
        <v>450</v>
      </c>
      <c r="G185" s="22" t="s">
        <v>15</v>
      </c>
      <c r="H185" s="10" t="s">
        <v>96</v>
      </c>
      <c r="I185" s="10" t="s">
        <v>51</v>
      </c>
      <c r="J185" s="11" t="s">
        <v>51</v>
      </c>
      <c r="K185" s="10">
        <v>14</v>
      </c>
      <c r="L185" s="5">
        <v>0.43</v>
      </c>
      <c r="M185" s="11" t="s">
        <v>451</v>
      </c>
      <c r="N185" s="29" t="s">
        <v>18</v>
      </c>
      <c r="P185" s="8"/>
    </row>
    <row r="186" spans="1:16" ht="30" x14ac:dyDescent="0.25">
      <c r="A186" s="3" t="s">
        <v>66</v>
      </c>
      <c r="B186" s="3" t="s">
        <v>611</v>
      </c>
      <c r="C186" s="8" t="s">
        <v>15</v>
      </c>
      <c r="D186" s="3" t="s">
        <v>61</v>
      </c>
      <c r="E186" s="22" t="s">
        <v>391</v>
      </c>
      <c r="F186" s="3" t="s">
        <v>423</v>
      </c>
      <c r="G186" s="3" t="s">
        <v>15</v>
      </c>
      <c r="H186" s="10" t="s">
        <v>96</v>
      </c>
      <c r="I186" s="10" t="s">
        <v>51</v>
      </c>
      <c r="J186" s="11" t="s">
        <v>51</v>
      </c>
      <c r="K186" s="10">
        <v>30</v>
      </c>
      <c r="L186" s="5">
        <v>0.37</v>
      </c>
      <c r="M186" s="10" t="s">
        <v>424</v>
      </c>
      <c r="N186" s="3" t="s">
        <v>18</v>
      </c>
      <c r="P186" s="8"/>
    </row>
    <row r="187" spans="1:16" ht="30" x14ac:dyDescent="0.25">
      <c r="A187" s="3" t="s">
        <v>66</v>
      </c>
      <c r="B187" s="3" t="s">
        <v>611</v>
      </c>
      <c r="C187" s="8" t="s">
        <v>15</v>
      </c>
      <c r="D187" s="3" t="s">
        <v>61</v>
      </c>
      <c r="E187" s="22" t="s">
        <v>102</v>
      </c>
      <c r="F187" s="3" t="s">
        <v>434</v>
      </c>
      <c r="G187" s="3" t="s">
        <v>15</v>
      </c>
      <c r="H187" s="10" t="s">
        <v>96</v>
      </c>
      <c r="I187" s="10" t="s">
        <v>51</v>
      </c>
      <c r="J187" s="11" t="s">
        <v>51</v>
      </c>
      <c r="K187" s="10">
        <v>10</v>
      </c>
      <c r="L187" s="5">
        <v>0.8</v>
      </c>
      <c r="M187" s="10">
        <v>9</v>
      </c>
      <c r="N187" s="29" t="s">
        <v>18</v>
      </c>
      <c r="P187" s="8"/>
    </row>
    <row r="188" spans="1:16" ht="75" x14ac:dyDescent="0.25">
      <c r="A188" s="8" t="s">
        <v>66</v>
      </c>
      <c r="B188" s="8" t="s">
        <v>291</v>
      </c>
      <c r="C188" s="8" t="s">
        <v>15</v>
      </c>
      <c r="D188" s="8" t="s">
        <v>61</v>
      </c>
      <c r="E188" s="8" t="s">
        <v>105</v>
      </c>
      <c r="F188" s="15" t="s">
        <v>348</v>
      </c>
      <c r="G188" s="8" t="s">
        <v>15</v>
      </c>
      <c r="H188" s="4" t="s">
        <v>96</v>
      </c>
      <c r="I188" s="7" t="s">
        <v>51</v>
      </c>
      <c r="J188" s="18" t="s">
        <v>51</v>
      </c>
      <c r="K188" s="10">
        <v>7</v>
      </c>
      <c r="L188" s="5">
        <v>0.28999999999999998</v>
      </c>
      <c r="M188" s="6" t="s">
        <v>349</v>
      </c>
      <c r="N188" s="8" t="s">
        <v>18</v>
      </c>
      <c r="P188" s="8"/>
    </row>
    <row r="189" spans="1:16" x14ac:dyDescent="0.25">
      <c r="A189" s="8" t="s">
        <v>399</v>
      </c>
      <c r="B189" s="8" t="s">
        <v>365</v>
      </c>
      <c r="C189" s="8" t="s">
        <v>15</v>
      </c>
      <c r="D189" s="8" t="s">
        <v>61</v>
      </c>
      <c r="E189" s="8" t="s">
        <v>391</v>
      </c>
      <c r="F189" s="8" t="s">
        <v>400</v>
      </c>
      <c r="G189" s="8" t="s">
        <v>15</v>
      </c>
      <c r="H189" s="10">
        <v>425</v>
      </c>
      <c r="I189" s="5">
        <v>0.56999999999999995</v>
      </c>
      <c r="J189" s="20">
        <v>5</v>
      </c>
      <c r="K189" s="10">
        <v>39</v>
      </c>
      <c r="L189" s="5">
        <v>0.23</v>
      </c>
      <c r="M189" s="11">
        <v>119</v>
      </c>
      <c r="N189" s="8" t="s">
        <v>18</v>
      </c>
      <c r="P189" s="8"/>
    </row>
    <row r="190" spans="1:16" ht="30" x14ac:dyDescent="0.25">
      <c r="A190" s="3" t="s">
        <v>66</v>
      </c>
      <c r="B190" s="8" t="s">
        <v>119</v>
      </c>
      <c r="C190" s="8" t="s">
        <v>15</v>
      </c>
      <c r="D190" s="3" t="s">
        <v>61</v>
      </c>
      <c r="E190" s="22" t="s">
        <v>152</v>
      </c>
      <c r="F190" s="22" t="s">
        <v>172</v>
      </c>
      <c r="G190" s="22" t="s">
        <v>15</v>
      </c>
      <c r="H190" s="6" t="s">
        <v>96</v>
      </c>
      <c r="I190" s="7" t="s">
        <v>51</v>
      </c>
      <c r="J190" s="19" t="s">
        <v>51</v>
      </c>
      <c r="K190" s="10">
        <v>18</v>
      </c>
      <c r="L190" s="5">
        <v>0.11</v>
      </c>
      <c r="M190" s="11" t="s">
        <v>20</v>
      </c>
      <c r="N190" s="14" t="s">
        <v>18</v>
      </c>
      <c r="P190" s="8"/>
    </row>
    <row r="191" spans="1:16" ht="30" x14ac:dyDescent="0.25">
      <c r="A191" s="3" t="s">
        <v>66</v>
      </c>
      <c r="B191" s="8" t="s">
        <v>119</v>
      </c>
      <c r="C191" s="8" t="s">
        <v>15</v>
      </c>
      <c r="D191" s="3" t="s">
        <v>61</v>
      </c>
      <c r="E191" s="22" t="s">
        <v>152</v>
      </c>
      <c r="F191" s="22" t="s">
        <v>155</v>
      </c>
      <c r="G191" s="8" t="s">
        <v>15</v>
      </c>
      <c r="H191" s="6" t="s">
        <v>96</v>
      </c>
      <c r="I191" s="7" t="s">
        <v>51</v>
      </c>
      <c r="J191" s="19" t="s">
        <v>51</v>
      </c>
      <c r="K191" s="10">
        <v>20</v>
      </c>
      <c r="L191" s="5">
        <v>1</v>
      </c>
      <c r="M191" s="11">
        <v>47</v>
      </c>
      <c r="N191" s="14" t="s">
        <v>18</v>
      </c>
      <c r="P191" s="8"/>
    </row>
    <row r="192" spans="1:16" ht="30" x14ac:dyDescent="0.25">
      <c r="A192" s="3" t="s">
        <v>66</v>
      </c>
      <c r="B192" s="8" t="s">
        <v>119</v>
      </c>
      <c r="C192" s="8" t="s">
        <v>15</v>
      </c>
      <c r="D192" s="3" t="s">
        <v>61</v>
      </c>
      <c r="E192" s="22" t="s">
        <v>152</v>
      </c>
      <c r="F192" s="22" t="s">
        <v>154</v>
      </c>
      <c r="G192" s="8" t="s">
        <v>15</v>
      </c>
      <c r="H192" s="6" t="s">
        <v>96</v>
      </c>
      <c r="I192" s="7" t="s">
        <v>51</v>
      </c>
      <c r="J192" s="19" t="s">
        <v>51</v>
      </c>
      <c r="K192" s="10">
        <v>136</v>
      </c>
      <c r="L192" s="5">
        <v>0.78</v>
      </c>
      <c r="M192" s="11" t="s">
        <v>20</v>
      </c>
      <c r="N192" s="14" t="s">
        <v>18</v>
      </c>
      <c r="P192" s="8"/>
    </row>
    <row r="193" spans="1:16" ht="30" x14ac:dyDescent="0.25">
      <c r="A193" s="3" t="s">
        <v>66</v>
      </c>
      <c r="B193" s="8" t="s">
        <v>119</v>
      </c>
      <c r="C193" s="8" t="s">
        <v>15</v>
      </c>
      <c r="D193" s="3" t="s">
        <v>61</v>
      </c>
      <c r="E193" s="22" t="s">
        <v>206</v>
      </c>
      <c r="F193" s="22" t="s">
        <v>215</v>
      </c>
      <c r="G193" s="22" t="s">
        <v>15</v>
      </c>
      <c r="H193" s="6" t="s">
        <v>96</v>
      </c>
      <c r="I193" s="7" t="s">
        <v>51</v>
      </c>
      <c r="J193" s="19" t="s">
        <v>51</v>
      </c>
      <c r="K193" s="10">
        <v>11</v>
      </c>
      <c r="L193" s="5">
        <v>0.36</v>
      </c>
      <c r="M193" s="11" t="s">
        <v>216</v>
      </c>
      <c r="N193" s="14" t="s">
        <v>18</v>
      </c>
      <c r="P193" s="8"/>
    </row>
    <row r="194" spans="1:16" ht="30" x14ac:dyDescent="0.25">
      <c r="A194" s="3" t="s">
        <v>66</v>
      </c>
      <c r="B194" s="3" t="s">
        <v>291</v>
      </c>
      <c r="C194" s="8" t="s">
        <v>15</v>
      </c>
      <c r="D194" s="3" t="s">
        <v>61</v>
      </c>
      <c r="E194" s="22" t="s">
        <v>105</v>
      </c>
      <c r="F194" s="22" t="s">
        <v>448</v>
      </c>
      <c r="G194" s="22" t="s">
        <v>15</v>
      </c>
      <c r="H194" s="10" t="s">
        <v>96</v>
      </c>
      <c r="I194" s="10" t="s">
        <v>51</v>
      </c>
      <c r="J194" s="11" t="s">
        <v>51</v>
      </c>
      <c r="K194" s="10">
        <v>6</v>
      </c>
      <c r="L194" s="5">
        <v>0.17</v>
      </c>
      <c r="M194" s="11" t="s">
        <v>449</v>
      </c>
      <c r="N194" s="29" t="s">
        <v>18</v>
      </c>
      <c r="P194" s="8"/>
    </row>
    <row r="195" spans="1:16" ht="30" x14ac:dyDescent="0.25">
      <c r="A195" s="3" t="s">
        <v>173</v>
      </c>
      <c r="B195" s="8" t="s">
        <v>119</v>
      </c>
      <c r="C195" s="8" t="s">
        <v>15</v>
      </c>
      <c r="D195" s="3" t="s">
        <v>61</v>
      </c>
      <c r="E195" s="22" t="s">
        <v>188</v>
      </c>
      <c r="F195" s="22" t="s">
        <v>194</v>
      </c>
      <c r="G195" s="22" t="s">
        <v>15</v>
      </c>
      <c r="H195" s="6" t="s">
        <v>96</v>
      </c>
      <c r="I195" s="7" t="s">
        <v>51</v>
      </c>
      <c r="J195" s="19" t="s">
        <v>51</v>
      </c>
      <c r="K195" s="10">
        <v>9</v>
      </c>
      <c r="L195" s="5">
        <v>0.89</v>
      </c>
      <c r="M195" s="11">
        <v>60</v>
      </c>
      <c r="N195" s="14" t="s">
        <v>18</v>
      </c>
      <c r="P195" s="8"/>
    </row>
    <row r="196" spans="1:16" ht="30" x14ac:dyDescent="0.25">
      <c r="A196" s="3" t="s">
        <v>173</v>
      </c>
      <c r="B196" s="8" t="s">
        <v>119</v>
      </c>
      <c r="C196" s="8" t="s">
        <v>15</v>
      </c>
      <c r="D196" s="3" t="s">
        <v>61</v>
      </c>
      <c r="E196" s="22" t="s">
        <v>188</v>
      </c>
      <c r="F196" s="22" t="s">
        <v>192</v>
      </c>
      <c r="G196" s="22" t="s">
        <v>15</v>
      </c>
      <c r="H196" s="125" t="s">
        <v>96</v>
      </c>
      <c r="I196" s="128" t="s">
        <v>51</v>
      </c>
      <c r="J196" s="19" t="s">
        <v>51</v>
      </c>
      <c r="K196" s="10">
        <v>26</v>
      </c>
      <c r="L196" s="5">
        <v>0.57999999999999996</v>
      </c>
      <c r="M196" s="11" t="s">
        <v>193</v>
      </c>
      <c r="N196" s="14" t="s">
        <v>18</v>
      </c>
      <c r="P196" s="8"/>
    </row>
    <row r="197" spans="1:16" x14ac:dyDescent="0.25">
      <c r="A197" s="36" t="s">
        <v>66</v>
      </c>
      <c r="B197" s="36" t="s">
        <v>291</v>
      </c>
      <c r="C197" s="36" t="s">
        <v>15</v>
      </c>
      <c r="D197" s="36" t="s">
        <v>61</v>
      </c>
      <c r="E197" s="36" t="s">
        <v>105</v>
      </c>
      <c r="F197" s="37" t="s">
        <v>351</v>
      </c>
      <c r="G197" s="36" t="s">
        <v>15</v>
      </c>
      <c r="H197" s="10">
        <v>45</v>
      </c>
      <c r="I197" s="5">
        <v>0.11</v>
      </c>
      <c r="J197" s="58">
        <v>4</v>
      </c>
      <c r="K197" s="47">
        <v>40</v>
      </c>
      <c r="L197" s="48">
        <v>0.03</v>
      </c>
      <c r="M197" s="59" t="s">
        <v>20</v>
      </c>
      <c r="N197" s="36" t="s">
        <v>18</v>
      </c>
      <c r="P197" s="8"/>
    </row>
    <row r="198" spans="1:16" ht="30" x14ac:dyDescent="0.25">
      <c r="A198" s="8" t="s">
        <v>352</v>
      </c>
      <c r="B198" s="8" t="s">
        <v>291</v>
      </c>
      <c r="C198" s="8" t="s">
        <v>18</v>
      </c>
      <c r="D198" s="8" t="s">
        <v>61</v>
      </c>
      <c r="E198" s="8" t="s">
        <v>105</v>
      </c>
      <c r="F198" s="15" t="s">
        <v>355</v>
      </c>
      <c r="G198" s="8" t="s">
        <v>15</v>
      </c>
      <c r="H198" s="4" t="s">
        <v>96</v>
      </c>
      <c r="I198" s="7" t="s">
        <v>51</v>
      </c>
      <c r="J198" s="18" t="s">
        <v>51</v>
      </c>
      <c r="K198" s="10">
        <v>20</v>
      </c>
      <c r="L198" s="5">
        <v>0.05</v>
      </c>
      <c r="M198" s="11" t="s">
        <v>20</v>
      </c>
      <c r="N198" s="8" t="s">
        <v>18</v>
      </c>
      <c r="P198" s="8"/>
    </row>
    <row r="199" spans="1:16" ht="30" x14ac:dyDescent="0.25">
      <c r="A199" s="8" t="s">
        <v>66</v>
      </c>
      <c r="B199" s="8" t="s">
        <v>291</v>
      </c>
      <c r="C199" s="8" t="s">
        <v>15</v>
      </c>
      <c r="D199" s="8" t="s">
        <v>61</v>
      </c>
      <c r="E199" s="8" t="s">
        <v>105</v>
      </c>
      <c r="F199" s="15" t="s">
        <v>350</v>
      </c>
      <c r="G199" s="8" t="s">
        <v>15</v>
      </c>
      <c r="H199" s="4" t="s">
        <v>96</v>
      </c>
      <c r="I199" s="7" t="s">
        <v>51</v>
      </c>
      <c r="J199" s="18" t="s">
        <v>51</v>
      </c>
      <c r="K199" s="4" t="s">
        <v>96</v>
      </c>
      <c r="L199" s="56" t="s">
        <v>51</v>
      </c>
      <c r="M199" s="4" t="s">
        <v>20</v>
      </c>
      <c r="N199" s="8" t="s">
        <v>18</v>
      </c>
      <c r="P199" s="8"/>
    </row>
    <row r="200" spans="1:16" ht="30" x14ac:dyDescent="0.25">
      <c r="A200" s="8" t="s">
        <v>352</v>
      </c>
      <c r="B200" s="8" t="s">
        <v>291</v>
      </c>
      <c r="C200" s="8" t="s">
        <v>18</v>
      </c>
      <c r="D200" s="8" t="s">
        <v>61</v>
      </c>
      <c r="E200" s="8" t="s">
        <v>105</v>
      </c>
      <c r="F200" s="15" t="s">
        <v>353</v>
      </c>
      <c r="G200" s="8" t="s">
        <v>15</v>
      </c>
      <c r="H200" s="4" t="s">
        <v>96</v>
      </c>
      <c r="I200" s="7" t="s">
        <v>51</v>
      </c>
      <c r="J200" s="18" t="s">
        <v>51</v>
      </c>
      <c r="K200" s="4" t="s">
        <v>96</v>
      </c>
      <c r="L200" s="56" t="s">
        <v>51</v>
      </c>
      <c r="M200" s="11">
        <v>240</v>
      </c>
      <c r="N200" s="8" t="s">
        <v>18</v>
      </c>
      <c r="P200" s="8"/>
    </row>
    <row r="201" spans="1:16" ht="30" x14ac:dyDescent="0.25">
      <c r="A201" s="8" t="s">
        <v>100</v>
      </c>
      <c r="B201" s="8" t="s">
        <v>75</v>
      </c>
      <c r="C201" s="8" t="s">
        <v>15</v>
      </c>
      <c r="D201" s="8" t="s">
        <v>61</v>
      </c>
      <c r="E201" s="8" t="s">
        <v>105</v>
      </c>
      <c r="F201" s="8" t="s">
        <v>112</v>
      </c>
      <c r="G201" s="8" t="s">
        <v>15</v>
      </c>
      <c r="H201" s="6" t="s">
        <v>96</v>
      </c>
      <c r="I201" s="7" t="s">
        <v>51</v>
      </c>
      <c r="J201" s="19" t="s">
        <v>51</v>
      </c>
      <c r="K201" s="10">
        <v>140</v>
      </c>
      <c r="L201" s="5">
        <v>0.74</v>
      </c>
      <c r="M201" s="6" t="s">
        <v>113</v>
      </c>
      <c r="N201" s="3" t="s">
        <v>18</v>
      </c>
      <c r="P201" s="8"/>
    </row>
    <row r="202" spans="1:16" ht="30" x14ac:dyDescent="0.25">
      <c r="A202" s="3" t="s">
        <v>66</v>
      </c>
      <c r="B202" s="3" t="s">
        <v>611</v>
      </c>
      <c r="C202" s="8" t="s">
        <v>15</v>
      </c>
      <c r="D202" s="3" t="s">
        <v>61</v>
      </c>
      <c r="E202" s="22" t="s">
        <v>105</v>
      </c>
      <c r="F202" s="22" t="s">
        <v>445</v>
      </c>
      <c r="G202" s="22" t="s">
        <v>15</v>
      </c>
      <c r="H202" s="10" t="s">
        <v>96</v>
      </c>
      <c r="I202" s="10" t="s">
        <v>51</v>
      </c>
      <c r="J202" s="11" t="s">
        <v>51</v>
      </c>
      <c r="K202" s="10">
        <v>8</v>
      </c>
      <c r="L202" s="5">
        <v>0.75</v>
      </c>
      <c r="M202" s="11" t="s">
        <v>20</v>
      </c>
      <c r="N202" s="29" t="s">
        <v>18</v>
      </c>
      <c r="P202" s="8"/>
    </row>
    <row r="203" spans="1:16" ht="30" x14ac:dyDescent="0.25">
      <c r="A203" s="3" t="s">
        <v>66</v>
      </c>
      <c r="B203" s="3" t="s">
        <v>611</v>
      </c>
      <c r="C203" s="8" t="s">
        <v>15</v>
      </c>
      <c r="D203" s="3" t="s">
        <v>61</v>
      </c>
      <c r="E203" s="22" t="s">
        <v>639</v>
      </c>
      <c r="F203" s="22" t="s">
        <v>442</v>
      </c>
      <c r="G203" s="22" t="s">
        <v>15</v>
      </c>
      <c r="H203" s="47" t="s">
        <v>96</v>
      </c>
      <c r="I203" s="47" t="s">
        <v>51</v>
      </c>
      <c r="J203" s="11" t="s">
        <v>51</v>
      </c>
      <c r="K203" s="10">
        <v>4</v>
      </c>
      <c r="L203" s="5">
        <v>1</v>
      </c>
      <c r="M203" s="11" t="s">
        <v>533</v>
      </c>
      <c r="N203" s="29" t="s">
        <v>18</v>
      </c>
      <c r="P203" s="8"/>
    </row>
    <row r="204" spans="1:16" ht="30" x14ac:dyDescent="0.25">
      <c r="A204" s="3" t="s">
        <v>66</v>
      </c>
      <c r="B204" s="8" t="s">
        <v>119</v>
      </c>
      <c r="C204" s="8" t="s">
        <v>15</v>
      </c>
      <c r="D204" s="3" t="s">
        <v>61</v>
      </c>
      <c r="E204" s="22" t="s">
        <v>174</v>
      </c>
      <c r="F204" s="22" t="s">
        <v>187</v>
      </c>
      <c r="G204" s="22" t="s">
        <v>15</v>
      </c>
      <c r="H204" s="57" t="s">
        <v>96</v>
      </c>
      <c r="I204" s="43" t="s">
        <v>51</v>
      </c>
      <c r="J204" s="19" t="s">
        <v>51</v>
      </c>
      <c r="K204" s="10">
        <v>22</v>
      </c>
      <c r="L204" s="5">
        <v>0.05</v>
      </c>
      <c r="M204" s="11">
        <v>66</v>
      </c>
      <c r="N204" s="14" t="s">
        <v>18</v>
      </c>
      <c r="P204" s="8"/>
    </row>
    <row r="205" spans="1:16" ht="30" x14ac:dyDescent="0.25">
      <c r="A205" s="36" t="s">
        <v>66</v>
      </c>
      <c r="B205" s="36" t="s">
        <v>16</v>
      </c>
      <c r="C205" s="36" t="s">
        <v>15</v>
      </c>
      <c r="D205" s="36" t="s">
        <v>61</v>
      </c>
      <c r="E205" s="36" t="s">
        <v>62</v>
      </c>
      <c r="F205" s="36" t="s">
        <v>69</v>
      </c>
      <c r="G205" s="36" t="s">
        <v>15</v>
      </c>
      <c r="H205" s="10" t="s">
        <v>50</v>
      </c>
      <c r="I205" s="4" t="s">
        <v>51</v>
      </c>
      <c r="J205" s="57" t="s">
        <v>51</v>
      </c>
      <c r="K205" s="47">
        <v>30</v>
      </c>
      <c r="L205" s="48">
        <v>0.27</v>
      </c>
      <c r="M205" s="59" t="s">
        <v>20</v>
      </c>
      <c r="N205" s="61" t="s">
        <v>18</v>
      </c>
      <c r="P205" s="8"/>
    </row>
    <row r="206" spans="1:16" ht="30" x14ac:dyDescent="0.25">
      <c r="A206" s="3" t="s">
        <v>173</v>
      </c>
      <c r="B206" s="8" t="s">
        <v>119</v>
      </c>
      <c r="C206" s="8" t="s">
        <v>15</v>
      </c>
      <c r="D206" s="3" t="s">
        <v>61</v>
      </c>
      <c r="E206" s="22" t="s">
        <v>174</v>
      </c>
      <c r="F206" s="22" t="s">
        <v>179</v>
      </c>
      <c r="G206" s="22" t="s">
        <v>15</v>
      </c>
      <c r="H206" s="6" t="s">
        <v>96</v>
      </c>
      <c r="I206" s="7" t="s">
        <v>51</v>
      </c>
      <c r="J206" s="19" t="s">
        <v>51</v>
      </c>
      <c r="K206" s="10">
        <v>82</v>
      </c>
      <c r="L206" s="5">
        <v>0.3</v>
      </c>
      <c r="M206" s="11">
        <v>66</v>
      </c>
      <c r="N206" s="14" t="s">
        <v>18</v>
      </c>
      <c r="P206" s="8"/>
    </row>
    <row r="207" spans="1:16" ht="30" x14ac:dyDescent="0.25">
      <c r="A207" s="3" t="s">
        <v>66</v>
      </c>
      <c r="B207" s="3" t="s">
        <v>611</v>
      </c>
      <c r="C207" s="8" t="s">
        <v>15</v>
      </c>
      <c r="D207" s="3" t="s">
        <v>61</v>
      </c>
      <c r="E207" s="22" t="s">
        <v>102</v>
      </c>
      <c r="F207" s="3" t="s">
        <v>435</v>
      </c>
      <c r="G207" s="3" t="s">
        <v>15</v>
      </c>
      <c r="H207" s="10" t="s">
        <v>96</v>
      </c>
      <c r="I207" s="10" t="s">
        <v>51</v>
      </c>
      <c r="J207" s="11" t="s">
        <v>51</v>
      </c>
      <c r="K207" s="10" t="s">
        <v>96</v>
      </c>
      <c r="L207" s="10" t="s">
        <v>51</v>
      </c>
      <c r="M207" s="11" t="s">
        <v>436</v>
      </c>
      <c r="N207" s="29" t="s">
        <v>18</v>
      </c>
      <c r="P207" s="8"/>
    </row>
    <row r="208" spans="1:16" ht="30" x14ac:dyDescent="0.25">
      <c r="A208" s="3" t="s">
        <v>66</v>
      </c>
      <c r="B208" s="8" t="s">
        <v>291</v>
      </c>
      <c r="C208" s="22" t="s">
        <v>15</v>
      </c>
      <c r="D208" s="8" t="s">
        <v>61</v>
      </c>
      <c r="E208" s="15" t="s">
        <v>635</v>
      </c>
      <c r="F208" s="22" t="s">
        <v>485</v>
      </c>
      <c r="G208" s="22" t="s">
        <v>15</v>
      </c>
      <c r="H208" s="10" t="s">
        <v>96</v>
      </c>
      <c r="I208" s="10" t="s">
        <v>51</v>
      </c>
      <c r="J208" s="11" t="s">
        <v>51</v>
      </c>
      <c r="K208" s="10" t="s">
        <v>96</v>
      </c>
      <c r="L208" s="10" t="s">
        <v>51</v>
      </c>
      <c r="M208" s="10" t="s">
        <v>486</v>
      </c>
      <c r="N208" s="29" t="s">
        <v>18</v>
      </c>
      <c r="P208" s="8"/>
    </row>
    <row r="209" spans="1:16" ht="30" x14ac:dyDescent="0.25">
      <c r="A209" s="8" t="s">
        <v>107</v>
      </c>
      <c r="B209" s="8" t="s">
        <v>75</v>
      </c>
      <c r="C209" s="8" t="s">
        <v>15</v>
      </c>
      <c r="D209" s="8" t="s">
        <v>61</v>
      </c>
      <c r="E209" s="8" t="s">
        <v>105</v>
      </c>
      <c r="F209" s="8" t="s">
        <v>108</v>
      </c>
      <c r="G209" s="8" t="s">
        <v>15</v>
      </c>
      <c r="H209" s="6" t="s">
        <v>96</v>
      </c>
      <c r="I209" s="7" t="s">
        <v>51</v>
      </c>
      <c r="J209" s="19" t="s">
        <v>51</v>
      </c>
      <c r="K209" s="10">
        <v>262</v>
      </c>
      <c r="L209" s="5">
        <v>0.71</v>
      </c>
      <c r="M209" s="4" t="s">
        <v>109</v>
      </c>
      <c r="N209" s="3" t="s">
        <v>18</v>
      </c>
      <c r="P209" s="8"/>
    </row>
    <row r="210" spans="1:16" ht="30" x14ac:dyDescent="0.25">
      <c r="A210" s="3" t="s">
        <v>66</v>
      </c>
      <c r="B210" s="22" t="s">
        <v>291</v>
      </c>
      <c r="C210" s="22" t="s">
        <v>15</v>
      </c>
      <c r="D210" s="8" t="s">
        <v>61</v>
      </c>
      <c r="E210" s="8" t="s">
        <v>496</v>
      </c>
      <c r="F210" s="22" t="s">
        <v>505</v>
      </c>
      <c r="G210" s="22" t="s">
        <v>15</v>
      </c>
      <c r="H210" s="10" t="s">
        <v>96</v>
      </c>
      <c r="I210" s="10" t="s">
        <v>51</v>
      </c>
      <c r="J210" s="11" t="s">
        <v>51</v>
      </c>
      <c r="K210" s="10" t="s">
        <v>96</v>
      </c>
      <c r="L210" s="10" t="s">
        <v>51</v>
      </c>
      <c r="M210" s="10" t="s">
        <v>20</v>
      </c>
      <c r="N210" s="29" t="s">
        <v>18</v>
      </c>
      <c r="P210" s="22"/>
    </row>
    <row r="211" spans="1:16" ht="45" x14ac:dyDescent="0.25">
      <c r="A211" s="3" t="s">
        <v>66</v>
      </c>
      <c r="B211" s="3" t="s">
        <v>611</v>
      </c>
      <c r="C211" s="8" t="s">
        <v>15</v>
      </c>
      <c r="D211" s="3" t="s">
        <v>61</v>
      </c>
      <c r="E211" s="22" t="s">
        <v>640</v>
      </c>
      <c r="F211" s="22" t="s">
        <v>441</v>
      </c>
      <c r="G211" s="22" t="s">
        <v>15</v>
      </c>
      <c r="H211" s="10" t="s">
        <v>96</v>
      </c>
      <c r="I211" s="10" t="s">
        <v>51</v>
      </c>
      <c r="J211" s="11" t="s">
        <v>51</v>
      </c>
      <c r="K211" s="10">
        <v>8</v>
      </c>
      <c r="L211" s="5">
        <v>0.88</v>
      </c>
      <c r="M211" s="11" t="s">
        <v>530</v>
      </c>
      <c r="N211" s="29" t="s">
        <v>18</v>
      </c>
      <c r="P211" s="22"/>
    </row>
    <row r="212" spans="1:16" ht="30" x14ac:dyDescent="0.25">
      <c r="A212" s="3" t="s">
        <v>66</v>
      </c>
      <c r="B212" s="22" t="s">
        <v>227</v>
      </c>
      <c r="C212" s="22" t="s">
        <v>15</v>
      </c>
      <c r="D212" s="8" t="s">
        <v>61</v>
      </c>
      <c r="E212" s="15" t="s">
        <v>636</v>
      </c>
      <c r="F212" s="8" t="s">
        <v>287</v>
      </c>
      <c r="G212" s="8" t="s">
        <v>15</v>
      </c>
      <c r="H212" s="126" t="s">
        <v>96</v>
      </c>
      <c r="I212" s="30" t="s">
        <v>51</v>
      </c>
      <c r="J212" s="19" t="s">
        <v>51</v>
      </c>
      <c r="K212" s="4" t="s">
        <v>96</v>
      </c>
      <c r="L212" s="7" t="s">
        <v>51</v>
      </c>
      <c r="M212" s="11" t="s">
        <v>288</v>
      </c>
      <c r="N212" s="3" t="s">
        <v>18</v>
      </c>
      <c r="P212" s="8"/>
    </row>
    <row r="213" spans="1:16" ht="30" x14ac:dyDescent="0.25">
      <c r="A213" s="3" t="s">
        <v>66</v>
      </c>
      <c r="B213" s="22" t="s">
        <v>611</v>
      </c>
      <c r="C213" s="22" t="s">
        <v>15</v>
      </c>
      <c r="D213" s="8" t="s">
        <v>61</v>
      </c>
      <c r="E213" s="15" t="s">
        <v>636</v>
      </c>
      <c r="F213" s="8" t="s">
        <v>471</v>
      </c>
      <c r="G213" s="8" t="s">
        <v>15</v>
      </c>
      <c r="H213" s="4" t="s">
        <v>96</v>
      </c>
      <c r="I213" s="7" t="s">
        <v>51</v>
      </c>
      <c r="J213" s="19" t="s">
        <v>51</v>
      </c>
      <c r="K213" s="4">
        <v>2</v>
      </c>
      <c r="L213" s="7" t="s">
        <v>469</v>
      </c>
      <c r="M213" s="11" t="s">
        <v>477</v>
      </c>
      <c r="N213" s="3" t="s">
        <v>18</v>
      </c>
      <c r="P213" s="22"/>
    </row>
    <row r="214" spans="1:16" ht="30" x14ac:dyDescent="0.25">
      <c r="A214" s="3" t="s">
        <v>173</v>
      </c>
      <c r="B214" s="8" t="s">
        <v>119</v>
      </c>
      <c r="C214" s="8" t="s">
        <v>15</v>
      </c>
      <c r="D214" s="3" t="s">
        <v>61</v>
      </c>
      <c r="E214" s="22" t="s">
        <v>188</v>
      </c>
      <c r="F214" s="22" t="s">
        <v>189</v>
      </c>
      <c r="G214" s="22" t="s">
        <v>15</v>
      </c>
      <c r="H214" s="6" t="s">
        <v>96</v>
      </c>
      <c r="I214" s="7" t="s">
        <v>51</v>
      </c>
      <c r="J214" s="19" t="s">
        <v>51</v>
      </c>
      <c r="K214" s="10">
        <v>28</v>
      </c>
      <c r="L214" s="5">
        <v>0.46</v>
      </c>
      <c r="M214" s="11" t="s">
        <v>190</v>
      </c>
      <c r="N214" s="14" t="s">
        <v>18</v>
      </c>
      <c r="P214" s="8"/>
    </row>
    <row r="215" spans="1:16" ht="30" x14ac:dyDescent="0.25">
      <c r="A215" s="8" t="s">
        <v>66</v>
      </c>
      <c r="B215" s="8" t="s">
        <v>291</v>
      </c>
      <c r="C215" s="8" t="s">
        <v>15</v>
      </c>
      <c r="D215" s="8" t="s">
        <v>61</v>
      </c>
      <c r="E215" s="8" t="s">
        <v>105</v>
      </c>
      <c r="F215" s="15" t="s">
        <v>345</v>
      </c>
      <c r="G215" s="8" t="s">
        <v>15</v>
      </c>
      <c r="H215" s="4" t="s">
        <v>96</v>
      </c>
      <c r="I215" s="7" t="s">
        <v>51</v>
      </c>
      <c r="J215" s="18" t="s">
        <v>51</v>
      </c>
      <c r="K215" s="10">
        <v>39</v>
      </c>
      <c r="L215" s="5">
        <v>0.1</v>
      </c>
      <c r="M215" s="6" t="s">
        <v>346</v>
      </c>
      <c r="N215" s="8" t="s">
        <v>18</v>
      </c>
      <c r="P215" s="8"/>
    </row>
    <row r="216" spans="1:16" ht="30" x14ac:dyDescent="0.25">
      <c r="A216" s="8" t="s">
        <v>66</v>
      </c>
      <c r="B216" s="8" t="s">
        <v>227</v>
      </c>
      <c r="C216" s="8" t="s">
        <v>15</v>
      </c>
      <c r="D216" s="8" t="s">
        <v>61</v>
      </c>
      <c r="E216" s="8" t="s">
        <v>62</v>
      </c>
      <c r="F216" s="8" t="s">
        <v>275</v>
      </c>
      <c r="G216" s="8" t="s">
        <v>15</v>
      </c>
      <c r="H216" s="4" t="s">
        <v>96</v>
      </c>
      <c r="I216" s="7" t="s">
        <v>51</v>
      </c>
      <c r="J216" s="19" t="s">
        <v>51</v>
      </c>
      <c r="K216" s="10">
        <v>29</v>
      </c>
      <c r="L216" s="5">
        <v>0.62</v>
      </c>
      <c r="M216" s="6" t="s">
        <v>20</v>
      </c>
      <c r="N216" s="3" t="s">
        <v>18</v>
      </c>
      <c r="P216" s="75"/>
    </row>
    <row r="217" spans="1:16" ht="30" x14ac:dyDescent="0.25">
      <c r="A217" s="81" t="s">
        <v>66</v>
      </c>
      <c r="B217" s="55" t="s">
        <v>119</v>
      </c>
      <c r="C217" s="55" t="s">
        <v>15</v>
      </c>
      <c r="D217" s="82" t="s">
        <v>61</v>
      </c>
      <c r="E217" s="83" t="s">
        <v>152</v>
      </c>
      <c r="F217" s="83" t="s">
        <v>162</v>
      </c>
      <c r="G217" s="83" t="s">
        <v>15</v>
      </c>
      <c r="H217" s="6" t="s">
        <v>96</v>
      </c>
      <c r="I217" s="7" t="s">
        <v>51</v>
      </c>
      <c r="J217" s="87" t="s">
        <v>51</v>
      </c>
      <c r="K217" s="30" t="s">
        <v>96</v>
      </c>
      <c r="L217" s="30" t="s">
        <v>51</v>
      </c>
      <c r="M217" s="63">
        <v>66</v>
      </c>
      <c r="N217" s="89" t="s">
        <v>18</v>
      </c>
      <c r="P217" s="8"/>
    </row>
    <row r="218" spans="1:16" ht="30" x14ac:dyDescent="0.25">
      <c r="A218" s="8" t="s">
        <v>100</v>
      </c>
      <c r="B218" s="8" t="s">
        <v>75</v>
      </c>
      <c r="C218" s="8" t="s">
        <v>15</v>
      </c>
      <c r="D218" s="8" t="s">
        <v>61</v>
      </c>
      <c r="E218" s="8" t="s">
        <v>105</v>
      </c>
      <c r="F218" s="8" t="s">
        <v>110</v>
      </c>
      <c r="G218" s="8" t="s">
        <v>15</v>
      </c>
      <c r="H218" s="6" t="s">
        <v>96</v>
      </c>
      <c r="I218" s="7" t="s">
        <v>51</v>
      </c>
      <c r="J218" s="19" t="s">
        <v>51</v>
      </c>
      <c r="K218" s="10">
        <v>42</v>
      </c>
      <c r="L218" s="5">
        <v>0.81</v>
      </c>
      <c r="M218" s="6" t="s">
        <v>111</v>
      </c>
      <c r="N218" s="3" t="s">
        <v>18</v>
      </c>
      <c r="P218" s="8"/>
    </row>
    <row r="219" spans="1:16" ht="75" x14ac:dyDescent="0.25">
      <c r="A219" s="3" t="s">
        <v>66</v>
      </c>
      <c r="B219" s="3" t="s">
        <v>611</v>
      </c>
      <c r="C219" s="8" t="s">
        <v>15</v>
      </c>
      <c r="D219" s="3" t="s">
        <v>61</v>
      </c>
      <c r="E219" s="22" t="s">
        <v>631</v>
      </c>
      <c r="F219" s="3" t="s">
        <v>429</v>
      </c>
      <c r="G219" s="3" t="s">
        <v>15</v>
      </c>
      <c r="H219" s="10" t="s">
        <v>96</v>
      </c>
      <c r="I219" s="10" t="s">
        <v>51</v>
      </c>
      <c r="J219" s="11" t="s">
        <v>51</v>
      </c>
      <c r="K219" s="10">
        <v>2</v>
      </c>
      <c r="L219" s="5">
        <v>0.5</v>
      </c>
      <c r="M219" s="11" t="s">
        <v>430</v>
      </c>
      <c r="N219" s="29" t="s">
        <v>18</v>
      </c>
      <c r="P219" s="22"/>
    </row>
    <row r="220" spans="1:16" ht="30" x14ac:dyDescent="0.25">
      <c r="A220" s="3" t="s">
        <v>66</v>
      </c>
      <c r="B220" s="8" t="s">
        <v>119</v>
      </c>
      <c r="C220" s="8" t="s">
        <v>15</v>
      </c>
      <c r="D220" s="3" t="s">
        <v>61</v>
      </c>
      <c r="E220" s="22" t="s">
        <v>206</v>
      </c>
      <c r="F220" s="22" t="s">
        <v>222</v>
      </c>
      <c r="G220" s="22" t="s">
        <v>15</v>
      </c>
      <c r="H220" s="6" t="s">
        <v>96</v>
      </c>
      <c r="I220" s="7" t="s">
        <v>51</v>
      </c>
      <c r="J220" s="19" t="s">
        <v>51</v>
      </c>
      <c r="K220" s="7" t="s">
        <v>96</v>
      </c>
      <c r="L220" s="7" t="s">
        <v>51</v>
      </c>
      <c r="M220" s="11" t="s">
        <v>223</v>
      </c>
      <c r="N220" s="14" t="s">
        <v>18</v>
      </c>
      <c r="P220" s="22"/>
    </row>
    <row r="221" spans="1:16" ht="30" x14ac:dyDescent="0.25">
      <c r="A221" s="3" t="s">
        <v>66</v>
      </c>
      <c r="B221" s="22" t="s">
        <v>611</v>
      </c>
      <c r="C221" s="22" t="s">
        <v>15</v>
      </c>
      <c r="D221" s="8" t="s">
        <v>61</v>
      </c>
      <c r="E221" s="15" t="s">
        <v>636</v>
      </c>
      <c r="F221" s="8" t="s">
        <v>470</v>
      </c>
      <c r="G221" s="8" t="s">
        <v>15</v>
      </c>
      <c r="H221" s="4" t="s">
        <v>96</v>
      </c>
      <c r="I221" s="7" t="s">
        <v>51</v>
      </c>
      <c r="J221" s="19" t="s">
        <v>51</v>
      </c>
      <c r="K221" s="4">
        <v>2</v>
      </c>
      <c r="L221" s="7" t="s">
        <v>469</v>
      </c>
      <c r="M221" s="11" t="s">
        <v>476</v>
      </c>
      <c r="N221" s="14" t="s">
        <v>18</v>
      </c>
      <c r="P221" s="8"/>
    </row>
    <row r="222" spans="1:16" ht="30" x14ac:dyDescent="0.25">
      <c r="A222" s="8" t="s">
        <v>66</v>
      </c>
      <c r="B222" s="8" t="s">
        <v>227</v>
      </c>
      <c r="C222" s="8" t="s">
        <v>15</v>
      </c>
      <c r="D222" s="8" t="s">
        <v>61</v>
      </c>
      <c r="E222" s="8" t="s">
        <v>62</v>
      </c>
      <c r="F222" s="8" t="s">
        <v>277</v>
      </c>
      <c r="G222" s="8" t="s">
        <v>15</v>
      </c>
      <c r="H222" s="4" t="s">
        <v>96</v>
      </c>
      <c r="I222" s="7" t="s">
        <v>51</v>
      </c>
      <c r="J222" s="19" t="s">
        <v>51</v>
      </c>
      <c r="K222" s="10">
        <v>9</v>
      </c>
      <c r="L222" s="5">
        <v>0.33</v>
      </c>
      <c r="M222" s="6" t="s">
        <v>278</v>
      </c>
      <c r="N222" s="3" t="s">
        <v>18</v>
      </c>
      <c r="P222" s="8"/>
    </row>
    <row r="223" spans="1:16" ht="30" x14ac:dyDescent="0.25">
      <c r="A223" s="8" t="s">
        <v>100</v>
      </c>
      <c r="B223" s="8" t="s">
        <v>75</v>
      </c>
      <c r="C223" s="8" t="s">
        <v>15</v>
      </c>
      <c r="D223" s="8" t="s">
        <v>61</v>
      </c>
      <c r="E223" s="8" t="s">
        <v>105</v>
      </c>
      <c r="F223" s="8" t="s">
        <v>114</v>
      </c>
      <c r="G223" s="8" t="s">
        <v>15</v>
      </c>
      <c r="H223" s="6" t="s">
        <v>96</v>
      </c>
      <c r="I223" s="7" t="s">
        <v>51</v>
      </c>
      <c r="J223" s="19" t="s">
        <v>51</v>
      </c>
      <c r="K223" s="10">
        <v>64</v>
      </c>
      <c r="L223" s="5">
        <v>1.03</v>
      </c>
      <c r="M223" s="4" t="s">
        <v>115</v>
      </c>
      <c r="N223" s="3" t="s">
        <v>18</v>
      </c>
      <c r="P223" s="8"/>
    </row>
    <row r="224" spans="1:16" ht="30" x14ac:dyDescent="0.25">
      <c r="A224" s="3" t="s">
        <v>66</v>
      </c>
      <c r="B224" s="3" t="s">
        <v>119</v>
      </c>
      <c r="C224" s="8" t="s">
        <v>15</v>
      </c>
      <c r="D224" s="3" t="s">
        <v>61</v>
      </c>
      <c r="E224" s="22" t="s">
        <v>102</v>
      </c>
      <c r="F224" s="3" t="s">
        <v>439</v>
      </c>
      <c r="G224" s="3" t="s">
        <v>15</v>
      </c>
      <c r="H224" s="10" t="s">
        <v>96</v>
      </c>
      <c r="I224" s="10" t="s">
        <v>51</v>
      </c>
      <c r="J224" s="11" t="s">
        <v>51</v>
      </c>
      <c r="K224" s="10">
        <v>30</v>
      </c>
      <c r="L224" s="5">
        <v>0.33</v>
      </c>
      <c r="M224" s="11" t="s">
        <v>440</v>
      </c>
      <c r="N224" s="29" t="s">
        <v>18</v>
      </c>
      <c r="P224" s="8"/>
    </row>
    <row r="225" spans="1:16" x14ac:dyDescent="0.25">
      <c r="A225" s="8" t="s">
        <v>100</v>
      </c>
      <c r="B225" s="8" t="s">
        <v>75</v>
      </c>
      <c r="C225" s="8" t="s">
        <v>15</v>
      </c>
      <c r="D225" s="8" t="s">
        <v>61</v>
      </c>
      <c r="E225" s="8" t="s">
        <v>102</v>
      </c>
      <c r="F225" s="8" t="s">
        <v>103</v>
      </c>
      <c r="G225" s="8" t="s">
        <v>15</v>
      </c>
      <c r="H225" s="10">
        <v>369</v>
      </c>
      <c r="I225" s="5">
        <v>0.95</v>
      </c>
      <c r="J225" s="20">
        <v>6</v>
      </c>
      <c r="K225" s="6">
        <v>30</v>
      </c>
      <c r="L225" s="7">
        <v>0.1</v>
      </c>
      <c r="M225" s="10" t="s">
        <v>104</v>
      </c>
      <c r="N225" s="3" t="s">
        <v>18</v>
      </c>
      <c r="P225" s="8"/>
    </row>
    <row r="226" spans="1:16" ht="30" x14ac:dyDescent="0.25">
      <c r="A226" s="3" t="s">
        <v>66</v>
      </c>
      <c r="B226" s="22" t="s">
        <v>227</v>
      </c>
      <c r="C226" s="22" t="s">
        <v>15</v>
      </c>
      <c r="D226" s="8" t="s">
        <v>61</v>
      </c>
      <c r="E226" s="15" t="s">
        <v>636</v>
      </c>
      <c r="F226" s="8" t="s">
        <v>285</v>
      </c>
      <c r="G226" s="8" t="s">
        <v>15</v>
      </c>
      <c r="H226" s="4" t="s">
        <v>96</v>
      </c>
      <c r="I226" s="7" t="s">
        <v>51</v>
      </c>
      <c r="J226" s="19" t="s">
        <v>51</v>
      </c>
      <c r="K226" s="10">
        <v>10</v>
      </c>
      <c r="L226" s="5">
        <v>0</v>
      </c>
      <c r="M226" s="11" t="s">
        <v>478</v>
      </c>
      <c r="N226" s="3" t="s">
        <v>18</v>
      </c>
      <c r="P226" s="22"/>
    </row>
    <row r="227" spans="1:16" ht="30" x14ac:dyDescent="0.25">
      <c r="A227" s="3" t="s">
        <v>173</v>
      </c>
      <c r="B227" s="8" t="s">
        <v>119</v>
      </c>
      <c r="C227" s="8" t="s">
        <v>15</v>
      </c>
      <c r="D227" s="3" t="s">
        <v>61</v>
      </c>
      <c r="E227" s="22" t="s">
        <v>188</v>
      </c>
      <c r="F227" s="22" t="s">
        <v>191</v>
      </c>
      <c r="G227" s="22" t="s">
        <v>15</v>
      </c>
      <c r="H227" s="6" t="s">
        <v>96</v>
      </c>
      <c r="I227" s="7" t="s">
        <v>51</v>
      </c>
      <c r="J227" s="19" t="s">
        <v>51</v>
      </c>
      <c r="K227" s="10">
        <v>26</v>
      </c>
      <c r="L227" s="5">
        <v>0.57999999999999996</v>
      </c>
      <c r="M227" s="11" t="s">
        <v>20</v>
      </c>
      <c r="N227" s="14" t="s">
        <v>18</v>
      </c>
      <c r="P227" s="55"/>
    </row>
    <row r="228" spans="1:16" ht="30" x14ac:dyDescent="0.25">
      <c r="A228" s="3" t="s">
        <v>66</v>
      </c>
      <c r="B228" s="8" t="s">
        <v>119</v>
      </c>
      <c r="C228" s="8" t="s">
        <v>15</v>
      </c>
      <c r="D228" s="3" t="s">
        <v>61</v>
      </c>
      <c r="E228" s="22" t="s">
        <v>206</v>
      </c>
      <c r="F228" s="22" t="s">
        <v>213</v>
      </c>
      <c r="G228" s="22" t="s">
        <v>15</v>
      </c>
      <c r="H228" s="6" t="s">
        <v>96</v>
      </c>
      <c r="I228" s="7" t="s">
        <v>51</v>
      </c>
      <c r="J228" s="19" t="s">
        <v>51</v>
      </c>
      <c r="K228" s="10">
        <v>14</v>
      </c>
      <c r="L228" s="5">
        <v>0.86</v>
      </c>
      <c r="M228" s="11" t="s">
        <v>214</v>
      </c>
      <c r="N228" s="14" t="s">
        <v>18</v>
      </c>
      <c r="P228" s="22"/>
    </row>
    <row r="229" spans="1:16" ht="30" x14ac:dyDescent="0.25">
      <c r="A229" s="81" t="s">
        <v>66</v>
      </c>
      <c r="B229" s="82" t="s">
        <v>611</v>
      </c>
      <c r="C229" s="55" t="s">
        <v>15</v>
      </c>
      <c r="D229" s="82" t="s">
        <v>61</v>
      </c>
      <c r="E229" s="83" t="s">
        <v>643</v>
      </c>
      <c r="F229" s="83" t="s">
        <v>283</v>
      </c>
      <c r="G229" s="83" t="s">
        <v>15</v>
      </c>
      <c r="H229" s="10" t="s">
        <v>96</v>
      </c>
      <c r="I229" s="10" t="s">
        <v>51</v>
      </c>
      <c r="J229" s="63" t="s">
        <v>51</v>
      </c>
      <c r="K229" s="62">
        <v>41</v>
      </c>
      <c r="L229" s="44">
        <v>0.05</v>
      </c>
      <c r="M229" s="63" t="s">
        <v>444</v>
      </c>
      <c r="N229" s="120" t="s">
        <v>18</v>
      </c>
      <c r="P229" s="22"/>
    </row>
    <row r="230" spans="1:16" ht="30" x14ac:dyDescent="0.25">
      <c r="A230" s="8" t="s">
        <v>66</v>
      </c>
      <c r="B230" s="8" t="s">
        <v>291</v>
      </c>
      <c r="C230" s="8" t="s">
        <v>18</v>
      </c>
      <c r="D230" s="8" t="s">
        <v>61</v>
      </c>
      <c r="E230" s="8" t="s">
        <v>105</v>
      </c>
      <c r="F230" s="15" t="s">
        <v>356</v>
      </c>
      <c r="G230" s="8" t="s">
        <v>15</v>
      </c>
      <c r="H230" s="4">
        <v>210</v>
      </c>
      <c r="I230" s="7">
        <v>0.09</v>
      </c>
      <c r="J230" s="18">
        <v>4</v>
      </c>
      <c r="K230" s="10">
        <v>4</v>
      </c>
      <c r="L230" s="5">
        <v>0.5</v>
      </c>
      <c r="M230" s="11" t="s">
        <v>357</v>
      </c>
      <c r="N230" s="8" t="s">
        <v>18</v>
      </c>
      <c r="P230" s="8"/>
    </row>
    <row r="231" spans="1:16" ht="30" x14ac:dyDescent="0.25">
      <c r="A231" s="3" t="s">
        <v>66</v>
      </c>
      <c r="B231" s="8" t="s">
        <v>365</v>
      </c>
      <c r="C231" s="8" t="s">
        <v>15</v>
      </c>
      <c r="D231" s="8" t="s">
        <v>61</v>
      </c>
      <c r="E231" s="8" t="s">
        <v>391</v>
      </c>
      <c r="F231" s="8" t="s">
        <v>392</v>
      </c>
      <c r="G231" s="8" t="s">
        <v>15</v>
      </c>
      <c r="H231" s="10">
        <v>21</v>
      </c>
      <c r="I231" s="5">
        <v>0.86</v>
      </c>
      <c r="J231" s="11" t="s">
        <v>51</v>
      </c>
      <c r="K231" s="10">
        <v>48</v>
      </c>
      <c r="L231" s="5">
        <v>0.08</v>
      </c>
      <c r="M231" s="6" t="s">
        <v>393</v>
      </c>
      <c r="N231" s="8" t="s">
        <v>18</v>
      </c>
      <c r="P231" s="8"/>
    </row>
    <row r="232" spans="1:16" ht="30" x14ac:dyDescent="0.25">
      <c r="A232" s="3" t="s">
        <v>66</v>
      </c>
      <c r="B232" s="22" t="s">
        <v>227</v>
      </c>
      <c r="C232" s="22" t="s">
        <v>15</v>
      </c>
      <c r="D232" s="8" t="s">
        <v>61</v>
      </c>
      <c r="E232" s="15" t="s">
        <v>636</v>
      </c>
      <c r="F232" s="8" t="s">
        <v>286</v>
      </c>
      <c r="G232" s="8" t="s">
        <v>15</v>
      </c>
      <c r="H232" s="4" t="s">
        <v>96</v>
      </c>
      <c r="I232" s="7" t="s">
        <v>51</v>
      </c>
      <c r="J232" s="19" t="s">
        <v>51</v>
      </c>
      <c r="K232" s="10">
        <v>10</v>
      </c>
      <c r="L232" s="5">
        <v>0</v>
      </c>
      <c r="M232" s="11" t="s">
        <v>526</v>
      </c>
      <c r="N232" s="3" t="s">
        <v>18</v>
      </c>
      <c r="P232" s="8"/>
    </row>
    <row r="233" spans="1:16" x14ac:dyDescent="0.25">
      <c r="A233" s="8" t="s">
        <v>352</v>
      </c>
      <c r="B233" s="8" t="s">
        <v>291</v>
      </c>
      <c r="C233" s="8" t="s">
        <v>18</v>
      </c>
      <c r="D233" s="8" t="s">
        <v>61</v>
      </c>
      <c r="E233" s="8" t="s">
        <v>105</v>
      </c>
      <c r="F233" s="15" t="s">
        <v>352</v>
      </c>
      <c r="G233" s="8" t="s">
        <v>15</v>
      </c>
      <c r="H233" s="4">
        <v>31</v>
      </c>
      <c r="I233" s="7">
        <v>0.97</v>
      </c>
      <c r="J233" s="18">
        <v>4</v>
      </c>
      <c r="K233" s="10">
        <v>26</v>
      </c>
      <c r="L233" s="5">
        <v>0.04</v>
      </c>
      <c r="M233" s="11">
        <v>217</v>
      </c>
      <c r="N233" s="8" t="s">
        <v>18</v>
      </c>
      <c r="P233" s="8"/>
    </row>
    <row r="234" spans="1:16" ht="30" x14ac:dyDescent="0.25">
      <c r="A234" s="3" t="s">
        <v>66</v>
      </c>
      <c r="B234" s="8" t="s">
        <v>119</v>
      </c>
      <c r="C234" s="8" t="s">
        <v>15</v>
      </c>
      <c r="D234" s="3" t="s">
        <v>61</v>
      </c>
      <c r="E234" s="22" t="s">
        <v>206</v>
      </c>
      <c r="F234" s="22" t="s">
        <v>211</v>
      </c>
      <c r="G234" s="22" t="s">
        <v>15</v>
      </c>
      <c r="H234" s="6" t="s">
        <v>96</v>
      </c>
      <c r="I234" s="7" t="s">
        <v>51</v>
      </c>
      <c r="J234" s="19" t="s">
        <v>51</v>
      </c>
      <c r="K234" s="10">
        <v>8</v>
      </c>
      <c r="L234" s="5">
        <v>0</v>
      </c>
      <c r="M234" s="11" t="s">
        <v>212</v>
      </c>
      <c r="N234" s="14" t="s">
        <v>18</v>
      </c>
      <c r="P234" s="8"/>
    </row>
    <row r="235" spans="1:16" ht="30" x14ac:dyDescent="0.25">
      <c r="A235" s="3" t="s">
        <v>136</v>
      </c>
      <c r="B235" s="8" t="s">
        <v>119</v>
      </c>
      <c r="C235" s="8" t="s">
        <v>18</v>
      </c>
      <c r="D235" s="3" t="s">
        <v>61</v>
      </c>
      <c r="E235" s="22" t="s">
        <v>188</v>
      </c>
      <c r="F235" s="22" t="s">
        <v>199</v>
      </c>
      <c r="G235" s="22" t="s">
        <v>15</v>
      </c>
      <c r="H235" s="7" t="s">
        <v>96</v>
      </c>
      <c r="I235" s="7" t="s">
        <v>51</v>
      </c>
      <c r="J235" s="19" t="s">
        <v>51</v>
      </c>
      <c r="K235" s="10">
        <v>19</v>
      </c>
      <c r="L235" s="5">
        <v>0.21</v>
      </c>
      <c r="M235" s="11">
        <v>52</v>
      </c>
      <c r="N235" s="14" t="s">
        <v>18</v>
      </c>
      <c r="P235" s="36"/>
    </row>
    <row r="236" spans="1:16" ht="30" x14ac:dyDescent="0.25">
      <c r="A236" s="3" t="s">
        <v>136</v>
      </c>
      <c r="B236" s="8" t="s">
        <v>119</v>
      </c>
      <c r="C236" s="8" t="s">
        <v>18</v>
      </c>
      <c r="D236" s="3" t="s">
        <v>61</v>
      </c>
      <c r="E236" s="22" t="s">
        <v>188</v>
      </c>
      <c r="F236" s="22" t="s">
        <v>200</v>
      </c>
      <c r="G236" s="22" t="s">
        <v>15</v>
      </c>
      <c r="H236" s="6" t="s">
        <v>96</v>
      </c>
      <c r="I236" s="7" t="s">
        <v>51</v>
      </c>
      <c r="J236" s="19" t="s">
        <v>51</v>
      </c>
      <c r="K236" s="10">
        <v>7</v>
      </c>
      <c r="L236" s="5">
        <v>0.28999999999999998</v>
      </c>
      <c r="M236" s="11">
        <v>59</v>
      </c>
      <c r="N236" s="14" t="s">
        <v>18</v>
      </c>
      <c r="P236" s="8"/>
    </row>
    <row r="237" spans="1:16" ht="30" x14ac:dyDescent="0.25">
      <c r="A237" s="3" t="s">
        <v>66</v>
      </c>
      <c r="B237" s="22" t="s">
        <v>611</v>
      </c>
      <c r="C237" s="22" t="s">
        <v>15</v>
      </c>
      <c r="D237" s="8" t="s">
        <v>61</v>
      </c>
      <c r="E237" s="15" t="s">
        <v>636</v>
      </c>
      <c r="F237" s="8" t="s">
        <v>473</v>
      </c>
      <c r="G237" s="8" t="s">
        <v>15</v>
      </c>
      <c r="H237" s="4" t="s">
        <v>96</v>
      </c>
      <c r="I237" s="7" t="s">
        <v>51</v>
      </c>
      <c r="J237" s="19" t="s">
        <v>51</v>
      </c>
      <c r="K237" s="4">
        <v>2</v>
      </c>
      <c r="L237" s="7" t="s">
        <v>469</v>
      </c>
      <c r="M237" s="11" t="s">
        <v>479</v>
      </c>
      <c r="N237" s="3" t="s">
        <v>18</v>
      </c>
      <c r="P237" s="8"/>
    </row>
    <row r="238" spans="1:16" x14ac:dyDescent="0.25">
      <c r="A238" s="8" t="s">
        <v>305</v>
      </c>
      <c r="B238" s="8" t="s">
        <v>291</v>
      </c>
      <c r="C238" s="8" t="s">
        <v>18</v>
      </c>
      <c r="D238" s="8" t="s">
        <v>61</v>
      </c>
      <c r="E238" s="8" t="s">
        <v>105</v>
      </c>
      <c r="F238" s="15" t="s">
        <v>341</v>
      </c>
      <c r="G238" s="8" t="s">
        <v>15</v>
      </c>
      <c r="H238" s="23">
        <v>1512</v>
      </c>
      <c r="I238" s="5">
        <v>0.81</v>
      </c>
      <c r="J238" s="20">
        <v>5</v>
      </c>
      <c r="K238" s="10">
        <v>42</v>
      </c>
      <c r="L238" s="5">
        <v>0.95</v>
      </c>
      <c r="M238" s="10" t="s">
        <v>342</v>
      </c>
      <c r="N238" s="8" t="s">
        <v>18</v>
      </c>
      <c r="P238" s="8"/>
    </row>
    <row r="239" spans="1:16" ht="30" x14ac:dyDescent="0.25">
      <c r="A239" s="3" t="s">
        <v>66</v>
      </c>
      <c r="B239" s="8" t="s">
        <v>119</v>
      </c>
      <c r="C239" s="8" t="s">
        <v>15</v>
      </c>
      <c r="D239" s="3" t="s">
        <v>61</v>
      </c>
      <c r="E239" s="22" t="s">
        <v>206</v>
      </c>
      <c r="F239" s="22" t="s">
        <v>210</v>
      </c>
      <c r="G239" s="22" t="s">
        <v>15</v>
      </c>
      <c r="H239" s="6" t="s">
        <v>96</v>
      </c>
      <c r="I239" s="7" t="s">
        <v>51</v>
      </c>
      <c r="J239" s="19" t="s">
        <v>51</v>
      </c>
      <c r="K239" s="10">
        <v>12</v>
      </c>
      <c r="L239" s="5">
        <v>0.08</v>
      </c>
      <c r="M239" s="11">
        <v>39</v>
      </c>
      <c r="N239" s="14" t="s">
        <v>18</v>
      </c>
      <c r="P239" s="8"/>
    </row>
    <row r="240" spans="1:16" ht="30" x14ac:dyDescent="0.25">
      <c r="A240" s="3" t="s">
        <v>66</v>
      </c>
      <c r="B240" s="22" t="s">
        <v>291</v>
      </c>
      <c r="C240" s="22" t="s">
        <v>15</v>
      </c>
      <c r="D240" s="8" t="s">
        <v>61</v>
      </c>
      <c r="E240" s="8" t="s">
        <v>496</v>
      </c>
      <c r="F240" s="22" t="s">
        <v>500</v>
      </c>
      <c r="G240" s="22" t="s">
        <v>15</v>
      </c>
      <c r="H240" s="10" t="s">
        <v>96</v>
      </c>
      <c r="I240" s="10" t="s">
        <v>51</v>
      </c>
      <c r="J240" s="11" t="s">
        <v>51</v>
      </c>
      <c r="K240" s="10" t="s">
        <v>96</v>
      </c>
      <c r="L240" s="10" t="s">
        <v>51</v>
      </c>
      <c r="M240" s="10">
        <v>4</v>
      </c>
      <c r="N240" s="29" t="s">
        <v>18</v>
      </c>
      <c r="P240" s="8"/>
    </row>
    <row r="241" spans="1:16" ht="30" x14ac:dyDescent="0.25">
      <c r="A241" s="3" t="s">
        <v>66</v>
      </c>
      <c r="B241" s="22" t="s">
        <v>291</v>
      </c>
      <c r="C241" s="22" t="s">
        <v>15</v>
      </c>
      <c r="D241" s="8" t="s">
        <v>61</v>
      </c>
      <c r="E241" s="8" t="s">
        <v>496</v>
      </c>
      <c r="F241" s="22" t="s">
        <v>501</v>
      </c>
      <c r="G241" s="22" t="s">
        <v>15</v>
      </c>
      <c r="H241" s="10" t="s">
        <v>96</v>
      </c>
      <c r="I241" s="10" t="s">
        <v>51</v>
      </c>
      <c r="J241" s="11" t="s">
        <v>51</v>
      </c>
      <c r="K241" s="10" t="s">
        <v>96</v>
      </c>
      <c r="L241" s="10" t="s">
        <v>51</v>
      </c>
      <c r="M241" s="10">
        <v>4</v>
      </c>
      <c r="N241" s="29" t="s">
        <v>18</v>
      </c>
      <c r="P241" s="8"/>
    </row>
    <row r="242" spans="1:16" x14ac:dyDescent="0.25">
      <c r="A242" s="8" t="s">
        <v>39</v>
      </c>
      <c r="B242" s="8" t="s">
        <v>16</v>
      </c>
      <c r="C242" s="8" t="s">
        <v>15</v>
      </c>
      <c r="D242" s="8" t="s">
        <v>61</v>
      </c>
      <c r="E242" s="8" t="s">
        <v>62</v>
      </c>
      <c r="F242" s="8" t="s">
        <v>63</v>
      </c>
      <c r="G242" s="8" t="s">
        <v>15</v>
      </c>
      <c r="H242" s="47">
        <v>788</v>
      </c>
      <c r="I242" s="48">
        <v>1</v>
      </c>
      <c r="J242" s="20">
        <v>6</v>
      </c>
      <c r="K242" s="4">
        <v>210</v>
      </c>
      <c r="L242" s="5">
        <v>0.39</v>
      </c>
      <c r="M242" s="6" t="s">
        <v>38</v>
      </c>
      <c r="N242" s="3" t="s">
        <v>18</v>
      </c>
      <c r="P242" s="8"/>
    </row>
    <row r="243" spans="1:16" x14ac:dyDescent="0.25">
      <c r="B243" s="8" t="s">
        <v>365</v>
      </c>
      <c r="C243" s="8" t="s">
        <v>15</v>
      </c>
      <c r="D243" s="8" t="s">
        <v>61</v>
      </c>
      <c r="E243" s="8" t="s">
        <v>391</v>
      </c>
      <c r="F243" s="8" t="s">
        <v>397</v>
      </c>
      <c r="G243" s="8" t="s">
        <v>15</v>
      </c>
      <c r="H243" s="10">
        <v>396</v>
      </c>
      <c r="I243" s="5">
        <v>0.64</v>
      </c>
      <c r="J243" s="20">
        <v>5</v>
      </c>
      <c r="K243" s="10">
        <v>19</v>
      </c>
      <c r="L243" s="5">
        <v>0.53</v>
      </c>
      <c r="M243" s="11">
        <v>120</v>
      </c>
      <c r="N243" s="8" t="s">
        <v>18</v>
      </c>
      <c r="P243" s="8"/>
    </row>
    <row r="244" spans="1:16" ht="30" x14ac:dyDescent="0.25">
      <c r="A244" s="3" t="s">
        <v>66</v>
      </c>
      <c r="B244" s="3" t="s">
        <v>611</v>
      </c>
      <c r="C244" s="8" t="s">
        <v>15</v>
      </c>
      <c r="D244" s="3" t="s">
        <v>61</v>
      </c>
      <c r="E244" s="22" t="s">
        <v>645</v>
      </c>
      <c r="F244" s="3" t="s">
        <v>431</v>
      </c>
      <c r="G244" s="3" t="s">
        <v>15</v>
      </c>
      <c r="H244" s="10" t="s">
        <v>96</v>
      </c>
      <c r="I244" s="10" t="s">
        <v>51</v>
      </c>
      <c r="J244" s="11" t="s">
        <v>51</v>
      </c>
      <c r="K244" s="10">
        <v>6</v>
      </c>
      <c r="L244" s="5">
        <v>0.33</v>
      </c>
      <c r="M244" s="11" t="s">
        <v>432</v>
      </c>
      <c r="N244" s="29" t="s">
        <v>18</v>
      </c>
      <c r="P244" s="22"/>
    </row>
    <row r="245" spans="1:16" ht="30" x14ac:dyDescent="0.25">
      <c r="A245" s="3" t="s">
        <v>66</v>
      </c>
      <c r="B245" s="8" t="s">
        <v>611</v>
      </c>
      <c r="C245" s="8" t="s">
        <v>15</v>
      </c>
      <c r="D245" s="3" t="s">
        <v>61</v>
      </c>
      <c r="E245" s="22" t="s">
        <v>206</v>
      </c>
      <c r="F245" s="22" t="s">
        <v>207</v>
      </c>
      <c r="G245" s="22" t="s">
        <v>15</v>
      </c>
      <c r="H245" s="6" t="s">
        <v>96</v>
      </c>
      <c r="I245" s="7" t="s">
        <v>51</v>
      </c>
      <c r="J245" s="19" t="s">
        <v>51</v>
      </c>
      <c r="K245" s="10">
        <v>14</v>
      </c>
      <c r="L245" s="5">
        <v>0.56999999999999995</v>
      </c>
      <c r="M245" s="11">
        <v>39</v>
      </c>
      <c r="N245" s="14" t="s">
        <v>18</v>
      </c>
      <c r="P245" s="8"/>
    </row>
    <row r="246" spans="1:16" x14ac:dyDescent="0.25">
      <c r="A246" s="8" t="s">
        <v>305</v>
      </c>
      <c r="B246" s="8" t="s">
        <v>291</v>
      </c>
      <c r="C246" s="8" t="s">
        <v>18</v>
      </c>
      <c r="D246" s="8" t="s">
        <v>61</v>
      </c>
      <c r="E246" s="8" t="s">
        <v>105</v>
      </c>
      <c r="F246" s="15" t="s">
        <v>337</v>
      </c>
      <c r="G246" s="8" t="s">
        <v>15</v>
      </c>
      <c r="H246" s="23">
        <v>2352</v>
      </c>
      <c r="I246" s="5">
        <v>0.81</v>
      </c>
      <c r="J246" s="20">
        <v>7</v>
      </c>
      <c r="K246" s="10">
        <v>64</v>
      </c>
      <c r="L246" s="5">
        <v>0.38</v>
      </c>
      <c r="M246" s="6">
        <v>238</v>
      </c>
      <c r="N246" s="8" t="s">
        <v>18</v>
      </c>
      <c r="P246" s="8"/>
    </row>
    <row r="247" spans="1:16" ht="30" x14ac:dyDescent="0.25">
      <c r="A247" s="3" t="s">
        <v>173</v>
      </c>
      <c r="B247" s="8" t="s">
        <v>119</v>
      </c>
      <c r="C247" s="8" t="s">
        <v>15</v>
      </c>
      <c r="D247" s="3" t="s">
        <v>61</v>
      </c>
      <c r="E247" s="22" t="s">
        <v>188</v>
      </c>
      <c r="F247" s="22" t="s">
        <v>196</v>
      </c>
      <c r="G247" s="22" t="s">
        <v>15</v>
      </c>
      <c r="H247" s="6" t="s">
        <v>96</v>
      </c>
      <c r="I247" s="7" t="s">
        <v>51</v>
      </c>
      <c r="J247" s="19" t="s">
        <v>51</v>
      </c>
      <c r="K247" s="10">
        <v>19</v>
      </c>
      <c r="L247" s="5">
        <v>0.21</v>
      </c>
      <c r="M247" s="11" t="s">
        <v>170</v>
      </c>
      <c r="N247" s="14" t="s">
        <v>18</v>
      </c>
      <c r="P247" s="22"/>
    </row>
    <row r="248" spans="1:16" ht="30" x14ac:dyDescent="0.25">
      <c r="A248" s="8" t="s">
        <v>399</v>
      </c>
      <c r="B248" s="8" t="s">
        <v>365</v>
      </c>
      <c r="C248" s="8" t="s">
        <v>15</v>
      </c>
      <c r="D248" s="8" t="s">
        <v>61</v>
      </c>
      <c r="E248" s="8" t="s">
        <v>391</v>
      </c>
      <c r="F248" s="8" t="s">
        <v>401</v>
      </c>
      <c r="G248" s="8" t="s">
        <v>15</v>
      </c>
      <c r="H248" s="4" t="s">
        <v>50</v>
      </c>
      <c r="I248" s="7" t="s">
        <v>51</v>
      </c>
      <c r="J248" s="19" t="s">
        <v>51</v>
      </c>
      <c r="K248" s="4">
        <v>20</v>
      </c>
      <c r="L248" s="5">
        <v>0.1</v>
      </c>
      <c r="M248" s="11" t="s">
        <v>402</v>
      </c>
      <c r="N248" s="8" t="s">
        <v>18</v>
      </c>
      <c r="P248" s="8"/>
    </row>
    <row r="249" spans="1:16" x14ac:dyDescent="0.25">
      <c r="A249" s="61" t="s">
        <v>136</v>
      </c>
      <c r="B249" s="36" t="s">
        <v>119</v>
      </c>
      <c r="C249" s="36" t="s">
        <v>18</v>
      </c>
      <c r="D249" s="61" t="s">
        <v>61</v>
      </c>
      <c r="E249" s="54" t="s">
        <v>188</v>
      </c>
      <c r="F249" s="54" t="s">
        <v>205</v>
      </c>
      <c r="G249" s="54" t="s">
        <v>15</v>
      </c>
      <c r="H249" s="47">
        <v>948</v>
      </c>
      <c r="I249" s="48">
        <v>0.42</v>
      </c>
      <c r="J249" s="58">
        <v>6</v>
      </c>
      <c r="K249" s="47">
        <v>36</v>
      </c>
      <c r="L249" s="48">
        <v>0.25</v>
      </c>
      <c r="M249" s="59" t="s">
        <v>655</v>
      </c>
      <c r="N249" s="60" t="s">
        <v>18</v>
      </c>
      <c r="P249" s="8"/>
    </row>
    <row r="250" spans="1:16" ht="30" x14ac:dyDescent="0.25">
      <c r="A250" s="8" t="s">
        <v>66</v>
      </c>
      <c r="B250" s="8" t="s">
        <v>227</v>
      </c>
      <c r="C250" s="8" t="s">
        <v>15</v>
      </c>
      <c r="D250" s="8" t="s">
        <v>61</v>
      </c>
      <c r="E250" s="8" t="s">
        <v>62</v>
      </c>
      <c r="F250" s="8" t="s">
        <v>279</v>
      </c>
      <c r="G250" s="8" t="s">
        <v>15</v>
      </c>
      <c r="H250" s="4" t="s">
        <v>96</v>
      </c>
      <c r="I250" s="7" t="s">
        <v>51</v>
      </c>
      <c r="J250" s="19" t="s">
        <v>51</v>
      </c>
      <c r="K250" s="10">
        <v>18</v>
      </c>
      <c r="L250" s="5">
        <v>0.11</v>
      </c>
      <c r="M250" s="6" t="s">
        <v>280</v>
      </c>
      <c r="N250" s="3" t="s">
        <v>18</v>
      </c>
      <c r="P250" s="8"/>
    </row>
    <row r="251" spans="1:16" x14ac:dyDescent="0.25">
      <c r="A251" s="8" t="s">
        <v>66</v>
      </c>
      <c r="B251" s="8" t="s">
        <v>291</v>
      </c>
      <c r="C251" s="8" t="s">
        <v>15</v>
      </c>
      <c r="D251" s="8" t="s">
        <v>61</v>
      </c>
      <c r="E251" s="8" t="s">
        <v>105</v>
      </c>
      <c r="F251" s="15" t="s">
        <v>344</v>
      </c>
      <c r="G251" s="8" t="s">
        <v>15</v>
      </c>
      <c r="H251" s="10">
        <v>18</v>
      </c>
      <c r="I251" s="5">
        <v>1</v>
      </c>
      <c r="J251" s="20">
        <v>5</v>
      </c>
      <c r="K251" s="4">
        <v>10</v>
      </c>
      <c r="L251" s="5">
        <v>0</v>
      </c>
      <c r="M251" s="6">
        <v>18</v>
      </c>
      <c r="N251" s="8" t="s">
        <v>18</v>
      </c>
      <c r="P251" s="8"/>
    </row>
    <row r="252" spans="1:16" ht="30" x14ac:dyDescent="0.25">
      <c r="A252" s="3" t="s">
        <v>66</v>
      </c>
      <c r="B252" s="3" t="s">
        <v>611</v>
      </c>
      <c r="C252" s="3" t="s">
        <v>15</v>
      </c>
      <c r="D252" s="3" t="s">
        <v>61</v>
      </c>
      <c r="E252" s="22" t="s">
        <v>102</v>
      </c>
      <c r="F252" s="3" t="s">
        <v>426</v>
      </c>
      <c r="G252" s="3" t="s">
        <v>15</v>
      </c>
      <c r="H252" s="10" t="s">
        <v>96</v>
      </c>
      <c r="I252" s="10" t="s">
        <v>51</v>
      </c>
      <c r="J252" s="11" t="s">
        <v>51</v>
      </c>
      <c r="K252" s="10">
        <v>7</v>
      </c>
      <c r="L252" s="5">
        <v>0.1</v>
      </c>
      <c r="M252" s="10" t="s">
        <v>20</v>
      </c>
      <c r="N252" s="3" t="s">
        <v>18</v>
      </c>
      <c r="P252" s="8"/>
    </row>
    <row r="253" spans="1:16" ht="30" x14ac:dyDescent="0.25">
      <c r="A253" s="8" t="s">
        <v>66</v>
      </c>
      <c r="B253" s="8" t="s">
        <v>291</v>
      </c>
      <c r="C253" s="8" t="s">
        <v>15</v>
      </c>
      <c r="D253" s="8" t="s">
        <v>61</v>
      </c>
      <c r="E253" s="8" t="s">
        <v>105</v>
      </c>
      <c r="F253" s="15" t="s">
        <v>347</v>
      </c>
      <c r="G253" s="8" t="s">
        <v>15</v>
      </c>
      <c r="H253" s="4" t="s">
        <v>96</v>
      </c>
      <c r="I253" s="7" t="s">
        <v>51</v>
      </c>
      <c r="J253" s="18" t="s">
        <v>51</v>
      </c>
      <c r="K253" s="10">
        <v>21</v>
      </c>
      <c r="L253" s="5">
        <v>0.1</v>
      </c>
      <c r="M253" s="6" t="s">
        <v>20</v>
      </c>
      <c r="N253" s="8" t="s">
        <v>18</v>
      </c>
      <c r="O253" s="10"/>
      <c r="P253" s="22"/>
    </row>
    <row r="254" spans="1:16" ht="30" x14ac:dyDescent="0.25">
      <c r="A254" s="3" t="s">
        <v>66</v>
      </c>
      <c r="B254" s="8" t="s">
        <v>291</v>
      </c>
      <c r="C254" s="22" t="s">
        <v>15</v>
      </c>
      <c r="D254" s="8" t="s">
        <v>61</v>
      </c>
      <c r="E254" s="8" t="s">
        <v>650</v>
      </c>
      <c r="F254" s="22" t="s">
        <v>489</v>
      </c>
      <c r="G254" s="22" t="s">
        <v>15</v>
      </c>
      <c r="H254" s="10" t="s">
        <v>96</v>
      </c>
      <c r="I254" s="10" t="s">
        <v>51</v>
      </c>
      <c r="J254" s="11" t="s">
        <v>51</v>
      </c>
      <c r="K254" s="10" t="s">
        <v>96</v>
      </c>
      <c r="L254" s="10" t="s">
        <v>51</v>
      </c>
      <c r="M254" s="10" t="s">
        <v>20</v>
      </c>
      <c r="N254" s="29" t="s">
        <v>18</v>
      </c>
      <c r="P254" s="8"/>
    </row>
    <row r="255" spans="1:16" ht="30" x14ac:dyDescent="0.25">
      <c r="A255" s="3" t="s">
        <v>173</v>
      </c>
      <c r="B255" s="8" t="s">
        <v>119</v>
      </c>
      <c r="C255" s="8" t="s">
        <v>15</v>
      </c>
      <c r="D255" s="3" t="s">
        <v>61</v>
      </c>
      <c r="E255" s="22" t="s">
        <v>174</v>
      </c>
      <c r="F255" s="22" t="s">
        <v>175</v>
      </c>
      <c r="G255" s="8" t="s">
        <v>15</v>
      </c>
      <c r="H255" s="6" t="s">
        <v>96</v>
      </c>
      <c r="I255" s="7" t="s">
        <v>51</v>
      </c>
      <c r="J255" s="19" t="s">
        <v>51</v>
      </c>
      <c r="K255" s="10">
        <v>39</v>
      </c>
      <c r="L255" s="5">
        <v>0.05</v>
      </c>
      <c r="M255" s="11" t="s">
        <v>176</v>
      </c>
      <c r="N255" s="14" t="s">
        <v>18</v>
      </c>
      <c r="P255" s="22"/>
    </row>
    <row r="256" spans="1:16" ht="30" x14ac:dyDescent="0.25">
      <c r="A256" s="3" t="s">
        <v>66</v>
      </c>
      <c r="B256" s="3" t="s">
        <v>611</v>
      </c>
      <c r="C256" s="8" t="s">
        <v>15</v>
      </c>
      <c r="D256" s="3" t="s">
        <v>61</v>
      </c>
      <c r="E256" s="22" t="s">
        <v>391</v>
      </c>
      <c r="F256" s="3" t="s">
        <v>421</v>
      </c>
      <c r="G256" s="3" t="s">
        <v>15</v>
      </c>
      <c r="H256" s="10" t="s">
        <v>96</v>
      </c>
      <c r="I256" s="10" t="s">
        <v>51</v>
      </c>
      <c r="J256" s="11" t="s">
        <v>51</v>
      </c>
      <c r="K256" s="10">
        <v>14</v>
      </c>
      <c r="L256" s="5">
        <v>0.28999999999999998</v>
      </c>
      <c r="M256" s="11" t="s">
        <v>422</v>
      </c>
      <c r="N256" s="3" t="s">
        <v>18</v>
      </c>
      <c r="P256" s="8"/>
    </row>
    <row r="257" spans="1:16" ht="30" x14ac:dyDescent="0.25">
      <c r="A257" s="8" t="s">
        <v>66</v>
      </c>
      <c r="B257" s="8" t="s">
        <v>227</v>
      </c>
      <c r="C257" s="8" t="s">
        <v>15</v>
      </c>
      <c r="D257" s="8" t="s">
        <v>61</v>
      </c>
      <c r="E257" s="8" t="s">
        <v>62</v>
      </c>
      <c r="F257" s="8" t="s">
        <v>276</v>
      </c>
      <c r="G257" s="8" t="s">
        <v>15</v>
      </c>
      <c r="H257" s="4" t="s">
        <v>96</v>
      </c>
      <c r="I257" s="7" t="s">
        <v>51</v>
      </c>
      <c r="J257" s="19" t="s">
        <v>51</v>
      </c>
      <c r="K257" s="10">
        <v>9</v>
      </c>
      <c r="L257" s="5">
        <v>0.67</v>
      </c>
      <c r="M257" s="6" t="s">
        <v>20</v>
      </c>
      <c r="N257" s="3" t="s">
        <v>18</v>
      </c>
      <c r="P257" s="8"/>
    </row>
    <row r="258" spans="1:16" x14ac:dyDescent="0.25">
      <c r="A258" s="3" t="s">
        <v>66</v>
      </c>
      <c r="B258" s="8" t="s">
        <v>365</v>
      </c>
      <c r="C258" s="8" t="s">
        <v>15</v>
      </c>
      <c r="D258" s="8" t="s">
        <v>61</v>
      </c>
      <c r="E258" s="8" t="s">
        <v>391</v>
      </c>
      <c r="F258" s="8" t="s">
        <v>398</v>
      </c>
      <c r="G258" s="8" t="s">
        <v>15</v>
      </c>
      <c r="H258" s="10">
        <v>106</v>
      </c>
      <c r="I258" s="5">
        <v>0.65</v>
      </c>
      <c r="J258" s="20">
        <v>5</v>
      </c>
      <c r="K258" s="10">
        <v>34</v>
      </c>
      <c r="L258" s="5">
        <v>0</v>
      </c>
      <c r="M258" s="11" t="s">
        <v>18</v>
      </c>
      <c r="N258" s="8" t="s">
        <v>18</v>
      </c>
      <c r="P258" s="8"/>
    </row>
    <row r="259" spans="1:16" ht="45" x14ac:dyDescent="0.25">
      <c r="A259" s="8" t="s">
        <v>66</v>
      </c>
      <c r="B259" s="8" t="s">
        <v>16</v>
      </c>
      <c r="C259" s="8" t="s">
        <v>15</v>
      </c>
      <c r="D259" s="8" t="s">
        <v>61</v>
      </c>
      <c r="E259" s="8" t="s">
        <v>62</v>
      </c>
      <c r="F259" s="8" t="s">
        <v>67</v>
      </c>
      <c r="G259" s="8" t="s">
        <v>15</v>
      </c>
      <c r="H259" s="4">
        <v>570</v>
      </c>
      <c r="I259" s="7">
        <v>0.56999999999999995</v>
      </c>
      <c r="J259" s="18">
        <v>6</v>
      </c>
      <c r="K259" s="4">
        <v>18</v>
      </c>
      <c r="L259" s="5">
        <v>1.17</v>
      </c>
      <c r="M259" s="11" t="s">
        <v>68</v>
      </c>
      <c r="N259" s="3" t="s">
        <v>18</v>
      </c>
      <c r="P259" s="8"/>
    </row>
    <row r="260" spans="1:16" ht="30" x14ac:dyDescent="0.25">
      <c r="A260" s="3" t="s">
        <v>66</v>
      </c>
      <c r="B260" s="22" t="s">
        <v>365</v>
      </c>
      <c r="C260" s="22" t="s">
        <v>15</v>
      </c>
      <c r="D260" s="8" t="s">
        <v>61</v>
      </c>
      <c r="E260" s="8" t="s">
        <v>484</v>
      </c>
      <c r="F260" s="22" t="s">
        <v>490</v>
      </c>
      <c r="G260" s="3" t="s">
        <v>15</v>
      </c>
      <c r="H260" s="10" t="s">
        <v>96</v>
      </c>
      <c r="I260" s="10" t="s">
        <v>51</v>
      </c>
      <c r="J260" s="11" t="s">
        <v>51</v>
      </c>
      <c r="K260" s="10" t="s">
        <v>96</v>
      </c>
      <c r="L260" s="10" t="s">
        <v>51</v>
      </c>
      <c r="M260" s="10" t="s">
        <v>20</v>
      </c>
      <c r="N260" s="29" t="s">
        <v>18</v>
      </c>
      <c r="P260" s="8"/>
    </row>
    <row r="261" spans="1:16" ht="30" x14ac:dyDescent="0.25">
      <c r="A261" s="3" t="s">
        <v>66</v>
      </c>
      <c r="B261" s="22" t="s">
        <v>365</v>
      </c>
      <c r="C261" s="22" t="s">
        <v>15</v>
      </c>
      <c r="D261" s="8" t="s">
        <v>61</v>
      </c>
      <c r="E261" s="8" t="s">
        <v>484</v>
      </c>
      <c r="F261" s="22" t="s">
        <v>491</v>
      </c>
      <c r="G261" s="22" t="s">
        <v>15</v>
      </c>
      <c r="H261" s="10" t="s">
        <v>96</v>
      </c>
      <c r="I261" s="10" t="s">
        <v>51</v>
      </c>
      <c r="J261" s="11" t="s">
        <v>51</v>
      </c>
      <c r="K261" s="10" t="s">
        <v>96</v>
      </c>
      <c r="L261" s="10" t="s">
        <v>51</v>
      </c>
      <c r="M261" s="10" t="s">
        <v>20</v>
      </c>
      <c r="N261" s="29" t="s">
        <v>18</v>
      </c>
      <c r="P261" s="8"/>
    </row>
    <row r="262" spans="1:16" ht="30" x14ac:dyDescent="0.25">
      <c r="A262" s="3" t="s">
        <v>66</v>
      </c>
      <c r="B262" s="22" t="s">
        <v>365</v>
      </c>
      <c r="C262" s="22" t="s">
        <v>15</v>
      </c>
      <c r="D262" s="8" t="s">
        <v>61</v>
      </c>
      <c r="E262" s="8" t="s">
        <v>484</v>
      </c>
      <c r="F262" s="22" t="s">
        <v>492</v>
      </c>
      <c r="G262" s="22" t="s">
        <v>15</v>
      </c>
      <c r="H262" s="10" t="s">
        <v>96</v>
      </c>
      <c r="I262" s="10" t="s">
        <v>51</v>
      </c>
      <c r="J262" s="11" t="s">
        <v>51</v>
      </c>
      <c r="K262" s="10" t="s">
        <v>96</v>
      </c>
      <c r="L262" s="10" t="s">
        <v>51</v>
      </c>
      <c r="M262" s="10" t="s">
        <v>20</v>
      </c>
      <c r="N262" s="29" t="s">
        <v>18</v>
      </c>
      <c r="P262" s="8"/>
    </row>
    <row r="263" spans="1:16" ht="30" x14ac:dyDescent="0.25">
      <c r="A263" s="3" t="s">
        <v>66</v>
      </c>
      <c r="B263" s="22" t="s">
        <v>365</v>
      </c>
      <c r="C263" s="22" t="s">
        <v>15</v>
      </c>
      <c r="D263" s="8" t="s">
        <v>61</v>
      </c>
      <c r="E263" s="8" t="s">
        <v>484</v>
      </c>
      <c r="F263" s="22" t="s">
        <v>493</v>
      </c>
      <c r="G263" s="22" t="s">
        <v>15</v>
      </c>
      <c r="H263" s="10" t="s">
        <v>96</v>
      </c>
      <c r="I263" s="10" t="s">
        <v>51</v>
      </c>
      <c r="J263" s="11" t="s">
        <v>51</v>
      </c>
      <c r="K263" s="10" t="s">
        <v>96</v>
      </c>
      <c r="L263" s="10" t="s">
        <v>51</v>
      </c>
      <c r="M263" s="10" t="s">
        <v>495</v>
      </c>
      <c r="N263" s="29" t="s">
        <v>18</v>
      </c>
      <c r="P263" s="22"/>
    </row>
    <row r="264" spans="1:16" ht="30" x14ac:dyDescent="0.25">
      <c r="A264" s="3" t="s">
        <v>66</v>
      </c>
      <c r="B264" s="22" t="s">
        <v>365</v>
      </c>
      <c r="C264" s="22" t="s">
        <v>15</v>
      </c>
      <c r="D264" s="8" t="s">
        <v>61</v>
      </c>
      <c r="E264" s="8" t="s">
        <v>484</v>
      </c>
      <c r="F264" s="22" t="s">
        <v>494</v>
      </c>
      <c r="G264" s="22" t="s">
        <v>15</v>
      </c>
      <c r="H264" s="10" t="s">
        <v>96</v>
      </c>
      <c r="I264" s="10" t="s">
        <v>51</v>
      </c>
      <c r="J264" s="11" t="s">
        <v>51</v>
      </c>
      <c r="K264" s="10" t="s">
        <v>96</v>
      </c>
      <c r="L264" s="10" t="s">
        <v>51</v>
      </c>
      <c r="M264" s="10" t="s">
        <v>20</v>
      </c>
      <c r="N264" s="29" t="s">
        <v>18</v>
      </c>
      <c r="P264" s="8"/>
    </row>
    <row r="265" spans="1:16" ht="30" x14ac:dyDescent="0.25">
      <c r="A265" s="3" t="s">
        <v>66</v>
      </c>
      <c r="B265" s="3" t="s">
        <v>611</v>
      </c>
      <c r="C265" s="8" t="s">
        <v>15</v>
      </c>
      <c r="D265" s="3" t="s">
        <v>61</v>
      </c>
      <c r="E265" s="22" t="s">
        <v>643</v>
      </c>
      <c r="F265" s="22" t="s">
        <v>443</v>
      </c>
      <c r="G265" s="22" t="s">
        <v>15</v>
      </c>
      <c r="H265" s="10" t="s">
        <v>96</v>
      </c>
      <c r="I265" s="10" t="s">
        <v>51</v>
      </c>
      <c r="J265" s="11" t="s">
        <v>51</v>
      </c>
      <c r="K265" s="10">
        <v>10</v>
      </c>
      <c r="L265" s="5">
        <v>0.3</v>
      </c>
      <c r="M265" s="11" t="s">
        <v>523</v>
      </c>
      <c r="N265" s="29" t="s">
        <v>18</v>
      </c>
      <c r="P265" s="8"/>
    </row>
    <row r="266" spans="1:16" ht="30" x14ac:dyDescent="0.25">
      <c r="A266" s="3" t="s">
        <v>66</v>
      </c>
      <c r="B266" s="22" t="s">
        <v>611</v>
      </c>
      <c r="C266" s="22" t="s">
        <v>15</v>
      </c>
      <c r="D266" s="8" t="s">
        <v>61</v>
      </c>
      <c r="E266" s="15" t="s">
        <v>636</v>
      </c>
      <c r="F266" s="8" t="s">
        <v>472</v>
      </c>
      <c r="G266" s="8" t="s">
        <v>15</v>
      </c>
      <c r="H266" s="4" t="s">
        <v>96</v>
      </c>
      <c r="I266" s="7" t="s">
        <v>51</v>
      </c>
      <c r="J266" s="19" t="s">
        <v>51</v>
      </c>
      <c r="K266" s="4">
        <v>2</v>
      </c>
      <c r="L266" s="7" t="s">
        <v>469</v>
      </c>
      <c r="M266" s="11" t="s">
        <v>478</v>
      </c>
      <c r="N266" s="29" t="s">
        <v>18</v>
      </c>
      <c r="P266" s="8"/>
    </row>
    <row r="267" spans="1:16" ht="30" x14ac:dyDescent="0.25">
      <c r="A267" s="36" t="s">
        <v>352</v>
      </c>
      <c r="B267" s="36" t="s">
        <v>291</v>
      </c>
      <c r="C267" s="36" t="s">
        <v>18</v>
      </c>
      <c r="D267" s="36" t="s">
        <v>61</v>
      </c>
      <c r="E267" s="36" t="s">
        <v>105</v>
      </c>
      <c r="F267" s="37" t="s">
        <v>354</v>
      </c>
      <c r="G267" s="36" t="s">
        <v>15</v>
      </c>
      <c r="H267" s="39" t="s">
        <v>96</v>
      </c>
      <c r="I267" s="43" t="s">
        <v>51</v>
      </c>
      <c r="J267" s="46" t="s">
        <v>51</v>
      </c>
      <c r="K267" s="4" t="s">
        <v>96</v>
      </c>
      <c r="L267" s="64" t="s">
        <v>51</v>
      </c>
      <c r="M267" s="59" t="s">
        <v>20</v>
      </c>
      <c r="N267" s="36" t="s">
        <v>18</v>
      </c>
      <c r="P267" s="8"/>
    </row>
    <row r="268" spans="1:16" ht="30" x14ac:dyDescent="0.25">
      <c r="A268" s="3" t="s">
        <v>173</v>
      </c>
      <c r="B268" s="8" t="s">
        <v>119</v>
      </c>
      <c r="C268" s="8" t="s">
        <v>15</v>
      </c>
      <c r="D268" s="3" t="s">
        <v>61</v>
      </c>
      <c r="E268" s="22" t="s">
        <v>174</v>
      </c>
      <c r="F268" s="22" t="s">
        <v>183</v>
      </c>
      <c r="G268" s="22" t="s">
        <v>15</v>
      </c>
      <c r="H268" s="6" t="s">
        <v>96</v>
      </c>
      <c r="I268" s="7" t="s">
        <v>51</v>
      </c>
      <c r="J268" s="19" t="s">
        <v>51</v>
      </c>
      <c r="K268" s="10">
        <v>22</v>
      </c>
      <c r="L268" s="5">
        <v>0.05</v>
      </c>
      <c r="M268" s="11">
        <v>65</v>
      </c>
      <c r="N268" s="14" t="s">
        <v>18</v>
      </c>
      <c r="P268" s="8"/>
    </row>
    <row r="269" spans="1:16" ht="30" x14ac:dyDescent="0.25">
      <c r="A269" s="3" t="s">
        <v>66</v>
      </c>
      <c r="B269" s="8" t="s">
        <v>119</v>
      </c>
      <c r="C269" s="8" t="s">
        <v>15</v>
      </c>
      <c r="D269" s="3" t="s">
        <v>61</v>
      </c>
      <c r="E269" s="22" t="s">
        <v>152</v>
      </c>
      <c r="F269" s="22" t="s">
        <v>166</v>
      </c>
      <c r="G269" s="22" t="s">
        <v>15</v>
      </c>
      <c r="H269" s="6" t="s">
        <v>96</v>
      </c>
      <c r="I269" s="7" t="s">
        <v>51</v>
      </c>
      <c r="J269" s="19" t="s">
        <v>51</v>
      </c>
      <c r="K269" s="10">
        <v>4</v>
      </c>
      <c r="L269" s="5">
        <v>0</v>
      </c>
      <c r="M269" s="11">
        <v>65</v>
      </c>
      <c r="N269" s="14" t="s">
        <v>18</v>
      </c>
      <c r="P269" s="22"/>
    </row>
    <row r="270" spans="1:16" ht="30" x14ac:dyDescent="0.25">
      <c r="A270" s="8" t="s">
        <v>58</v>
      </c>
      <c r="B270" s="8" t="s">
        <v>16</v>
      </c>
      <c r="C270" s="8" t="s">
        <v>18</v>
      </c>
      <c r="D270" s="8" t="s">
        <v>61</v>
      </c>
      <c r="E270" s="8" t="s">
        <v>62</v>
      </c>
      <c r="F270" s="8" t="s">
        <v>64</v>
      </c>
      <c r="G270" s="8" t="s">
        <v>15</v>
      </c>
      <c r="H270" s="78">
        <v>2409</v>
      </c>
      <c r="I270" s="48">
        <v>0.59</v>
      </c>
      <c r="J270" s="20">
        <v>6</v>
      </c>
      <c r="K270" s="4">
        <v>9</v>
      </c>
      <c r="L270" s="5">
        <v>0.44</v>
      </c>
      <c r="M270" s="11" t="s">
        <v>65</v>
      </c>
      <c r="N270" s="3" t="s">
        <v>18</v>
      </c>
      <c r="P270" s="36"/>
    </row>
    <row r="271" spans="1:16" ht="45" x14ac:dyDescent="0.25">
      <c r="A271" s="8" t="s">
        <v>399</v>
      </c>
      <c r="B271" s="8" t="s">
        <v>365</v>
      </c>
      <c r="C271" s="8" t="s">
        <v>15</v>
      </c>
      <c r="D271" s="8" t="s">
        <v>61</v>
      </c>
      <c r="E271" s="8" t="s">
        <v>391</v>
      </c>
      <c r="F271" s="8" t="s">
        <v>403</v>
      </c>
      <c r="G271" s="8" t="s">
        <v>15</v>
      </c>
      <c r="H271" s="21" t="s">
        <v>603</v>
      </c>
      <c r="I271" s="5">
        <v>0.66</v>
      </c>
      <c r="J271" s="20" t="s">
        <v>460</v>
      </c>
      <c r="K271" s="4">
        <v>140</v>
      </c>
      <c r="L271" s="5">
        <v>0.16</v>
      </c>
      <c r="M271" s="21" t="s">
        <v>404</v>
      </c>
      <c r="N271" s="8" t="s">
        <v>18</v>
      </c>
      <c r="P271" s="8"/>
    </row>
    <row r="272" spans="1:16" ht="30" x14ac:dyDescent="0.25">
      <c r="A272" s="3" t="s">
        <v>66</v>
      </c>
      <c r="B272" s="8" t="s">
        <v>365</v>
      </c>
      <c r="C272" s="8" t="s">
        <v>15</v>
      </c>
      <c r="D272" s="8" t="s">
        <v>61</v>
      </c>
      <c r="E272" s="8" t="s">
        <v>391</v>
      </c>
      <c r="F272" s="8" t="s">
        <v>395</v>
      </c>
      <c r="G272" s="8" t="s">
        <v>15</v>
      </c>
      <c r="H272" s="10">
        <v>121</v>
      </c>
      <c r="I272" s="5">
        <v>0.74</v>
      </c>
      <c r="J272" s="11" t="s">
        <v>51</v>
      </c>
      <c r="K272" s="10">
        <v>10</v>
      </c>
      <c r="L272" s="5">
        <v>0.5</v>
      </c>
      <c r="M272" s="6" t="s">
        <v>396</v>
      </c>
      <c r="N272" s="8" t="s">
        <v>18</v>
      </c>
      <c r="P272" s="8"/>
    </row>
    <row r="273" spans="1:16" x14ac:dyDescent="0.25">
      <c r="A273" s="3" t="s">
        <v>136</v>
      </c>
      <c r="B273" s="8" t="s">
        <v>119</v>
      </c>
      <c r="C273" s="8" t="s">
        <v>18</v>
      </c>
      <c r="D273" s="3" t="s">
        <v>61</v>
      </c>
      <c r="E273" s="22" t="s">
        <v>188</v>
      </c>
      <c r="F273" s="22" t="s">
        <v>203</v>
      </c>
      <c r="G273" s="22" t="s">
        <v>15</v>
      </c>
      <c r="H273" s="10">
        <v>533</v>
      </c>
      <c r="I273" s="5">
        <v>0.43</v>
      </c>
      <c r="J273" s="20">
        <v>6</v>
      </c>
      <c r="K273" s="10">
        <v>9</v>
      </c>
      <c r="L273" s="5">
        <v>0.67</v>
      </c>
      <c r="M273" s="11" t="s">
        <v>204</v>
      </c>
      <c r="N273" s="14" t="s">
        <v>18</v>
      </c>
      <c r="P273" s="8"/>
    </row>
    <row r="274" spans="1:16" ht="30" x14ac:dyDescent="0.25">
      <c r="A274" s="3" t="s">
        <v>66</v>
      </c>
      <c r="B274" s="22" t="s">
        <v>611</v>
      </c>
      <c r="C274" s="22" t="s">
        <v>15</v>
      </c>
      <c r="D274" s="8" t="s">
        <v>61</v>
      </c>
      <c r="E274" s="15" t="s">
        <v>636</v>
      </c>
      <c r="F274" s="8" t="s">
        <v>474</v>
      </c>
      <c r="G274" s="8" t="s">
        <v>15</v>
      </c>
      <c r="H274" s="4" t="s">
        <v>96</v>
      </c>
      <c r="I274" s="7" t="s">
        <v>51</v>
      </c>
      <c r="J274" s="19" t="s">
        <v>51</v>
      </c>
      <c r="K274" s="4">
        <v>2</v>
      </c>
      <c r="L274" s="7" t="s">
        <v>469</v>
      </c>
      <c r="M274" s="11" t="s">
        <v>478</v>
      </c>
      <c r="N274" s="8" t="s">
        <v>18</v>
      </c>
      <c r="P274" s="8"/>
    </row>
    <row r="275" spans="1:16" ht="30" x14ac:dyDescent="0.25">
      <c r="A275" s="3" t="s">
        <v>66</v>
      </c>
      <c r="B275" s="8" t="s">
        <v>291</v>
      </c>
      <c r="C275" s="22" t="s">
        <v>15</v>
      </c>
      <c r="D275" s="8" t="s">
        <v>61</v>
      </c>
      <c r="E275" s="8" t="s">
        <v>652</v>
      </c>
      <c r="F275" s="22" t="s">
        <v>487</v>
      </c>
      <c r="G275" s="22" t="s">
        <v>15</v>
      </c>
      <c r="H275" s="10" t="s">
        <v>96</v>
      </c>
      <c r="I275" s="10" t="s">
        <v>51</v>
      </c>
      <c r="J275" s="11" t="s">
        <v>51</v>
      </c>
      <c r="K275" s="10" t="s">
        <v>96</v>
      </c>
      <c r="L275" s="10" t="s">
        <v>51</v>
      </c>
      <c r="M275" s="10" t="s">
        <v>488</v>
      </c>
      <c r="N275" s="29" t="s">
        <v>18</v>
      </c>
      <c r="P275" s="8"/>
    </row>
    <row r="276" spans="1:16" x14ac:dyDescent="0.25">
      <c r="P276" s="8"/>
    </row>
    <row r="277" spans="1:16" x14ac:dyDescent="0.25">
      <c r="P277" s="8"/>
    </row>
    <row r="278" spans="1:16" x14ac:dyDescent="0.25">
      <c r="P278" s="8"/>
    </row>
    <row r="279" spans="1:16" x14ac:dyDescent="0.25">
      <c r="P279" s="8"/>
    </row>
    <row r="280" spans="1:16" x14ac:dyDescent="0.25">
      <c r="P280" s="8"/>
    </row>
    <row r="281" spans="1:16" x14ac:dyDescent="0.25">
      <c r="P281" s="8"/>
    </row>
    <row r="282" spans="1:16" x14ac:dyDescent="0.25">
      <c r="P282" s="8"/>
    </row>
    <row r="283" spans="1:16" x14ac:dyDescent="0.25">
      <c r="P283" s="8"/>
    </row>
    <row r="284" spans="1:16" x14ac:dyDescent="0.25">
      <c r="P284" s="8"/>
    </row>
    <row r="285" spans="1:16" x14ac:dyDescent="0.25">
      <c r="P285" s="67"/>
    </row>
    <row r="286" spans="1:16" x14ac:dyDescent="0.25">
      <c r="P286" s="68"/>
    </row>
    <row r="287" spans="1:16" x14ac:dyDescent="0.25">
      <c r="P287" s="55"/>
    </row>
    <row r="288" spans="1:16" x14ac:dyDescent="0.25">
      <c r="P288" s="8"/>
    </row>
    <row r="289" spans="16:16" x14ac:dyDescent="0.25">
      <c r="P289" s="8"/>
    </row>
    <row r="290" spans="16:16" x14ac:dyDescent="0.25">
      <c r="P290" s="8"/>
    </row>
    <row r="291" spans="16:16" x14ac:dyDescent="0.25">
      <c r="P291" s="8"/>
    </row>
    <row r="292" spans="16:16" x14ac:dyDescent="0.25">
      <c r="P292" s="8"/>
    </row>
    <row r="293" spans="16:16" x14ac:dyDescent="0.25">
      <c r="P293" s="8"/>
    </row>
    <row r="294" spans="16:16" x14ac:dyDescent="0.25">
      <c r="P294" s="8"/>
    </row>
    <row r="295" spans="16:16" x14ac:dyDescent="0.25">
      <c r="P295" s="8"/>
    </row>
    <row r="296" spans="16:16" x14ac:dyDescent="0.25">
      <c r="P296" s="8"/>
    </row>
    <row r="297" spans="16:16" x14ac:dyDescent="0.25">
      <c r="P297" s="8"/>
    </row>
    <row r="298" spans="16:16" x14ac:dyDescent="0.25">
      <c r="P298" s="8"/>
    </row>
    <row r="299" spans="16:16" x14ac:dyDescent="0.25">
      <c r="P299" s="8"/>
    </row>
    <row r="300" spans="16:16" x14ac:dyDescent="0.25">
      <c r="P300" s="8"/>
    </row>
    <row r="301" spans="16:16" x14ac:dyDescent="0.25">
      <c r="P301" s="8"/>
    </row>
    <row r="302" spans="16:16" x14ac:dyDescent="0.25">
      <c r="P302" s="8"/>
    </row>
    <row r="303" spans="16:16" x14ac:dyDescent="0.25">
      <c r="P303" s="76"/>
    </row>
    <row r="304" spans="16:16" x14ac:dyDescent="0.25">
      <c r="P304" s="68"/>
    </row>
    <row r="305" spans="16:16" x14ac:dyDescent="0.25">
      <c r="P305" s="8"/>
    </row>
    <row r="306" spans="16:16" x14ac:dyDescent="0.25">
      <c r="P306" s="8"/>
    </row>
    <row r="307" spans="16:16" x14ac:dyDescent="0.25">
      <c r="P307" s="8"/>
    </row>
    <row r="308" spans="16:16" x14ac:dyDescent="0.25">
      <c r="P308" s="77"/>
    </row>
    <row r="309" spans="16:16" x14ac:dyDescent="0.25">
      <c r="P309" s="8"/>
    </row>
    <row r="310" spans="16:16" x14ac:dyDescent="0.25">
      <c r="P310" s="33"/>
    </row>
    <row r="311" spans="16:16" x14ac:dyDescent="0.25">
      <c r="P311" s="8"/>
    </row>
    <row r="312" spans="16:16" x14ac:dyDescent="0.25">
      <c r="P312" s="8"/>
    </row>
    <row r="313" spans="16:16" x14ac:dyDescent="0.25">
      <c r="P313" s="8"/>
    </row>
    <row r="314" spans="16:16" x14ac:dyDescent="0.25">
      <c r="P314" s="8"/>
    </row>
    <row r="315" spans="16:16" x14ac:dyDescent="0.25">
      <c r="P315" s="8"/>
    </row>
    <row r="316" spans="16:16" x14ac:dyDescent="0.25">
      <c r="P316" s="8"/>
    </row>
    <row r="317" spans="16:16" x14ac:dyDescent="0.25">
      <c r="P317" s="8"/>
    </row>
    <row r="318" spans="16:16" x14ac:dyDescent="0.25">
      <c r="P318" s="8"/>
    </row>
    <row r="319" spans="16:16" x14ac:dyDescent="0.25">
      <c r="P319" s="8"/>
    </row>
    <row r="320" spans="16:16" x14ac:dyDescent="0.25">
      <c r="P320" s="8"/>
    </row>
    <row r="321" spans="16:16" x14ac:dyDescent="0.25">
      <c r="P321" s="8"/>
    </row>
    <row r="322" spans="16:16" x14ac:dyDescent="0.25">
      <c r="P322" s="8"/>
    </row>
    <row r="323" spans="16:16" x14ac:dyDescent="0.25">
      <c r="P323" s="8"/>
    </row>
  </sheetData>
  <sortState ref="A2:N323">
    <sortCondition ref="D2:D323"/>
    <sortCondition ref="G2:G32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"/>
  <sheetViews>
    <sheetView zoomScaleNormal="100" workbookViewId="0">
      <selection activeCell="C100" sqref="C100"/>
    </sheetView>
  </sheetViews>
  <sheetFormatPr defaultRowHeight="15" x14ac:dyDescent="0.25"/>
  <cols>
    <col min="1" max="1" width="34.08984375" customWidth="1"/>
    <col min="2" max="2" width="22.54296875" bestFit="1" customWidth="1"/>
    <col min="3" max="3" width="19.6328125" bestFit="1" customWidth="1"/>
  </cols>
  <sheetData>
    <row r="2" spans="1:6" ht="15.6" x14ac:dyDescent="0.3">
      <c r="A2" s="1" t="s">
        <v>569</v>
      </c>
    </row>
    <row r="3" spans="1:6" ht="15.6" x14ac:dyDescent="0.3">
      <c r="A3" s="1" t="s">
        <v>561</v>
      </c>
      <c r="B3" s="74" t="s">
        <v>616</v>
      </c>
      <c r="C3" s="74" t="s">
        <v>617</v>
      </c>
    </row>
    <row r="4" spans="1:6" x14ac:dyDescent="0.25">
      <c r="A4" t="s">
        <v>550</v>
      </c>
      <c r="B4">
        <v>1</v>
      </c>
      <c r="C4" s="38">
        <f>B4/274</f>
        <v>3.6496350364963502E-3</v>
      </c>
    </row>
    <row r="5" spans="1:6" x14ac:dyDescent="0.25">
      <c r="A5" t="s">
        <v>615</v>
      </c>
      <c r="B5">
        <v>68</v>
      </c>
      <c r="C5" s="38">
        <f t="shared" ref="C5:C6" si="0">B5/274</f>
        <v>0.24817518248175183</v>
      </c>
    </row>
    <row r="6" spans="1:6" x14ac:dyDescent="0.25">
      <c r="A6" t="s">
        <v>561</v>
      </c>
      <c r="B6">
        <v>205</v>
      </c>
      <c r="C6" s="38">
        <f t="shared" si="0"/>
        <v>0.74817518248175185</v>
      </c>
    </row>
    <row r="7" spans="1:6" ht="15.6" x14ac:dyDescent="0.3">
      <c r="A7" s="1" t="s">
        <v>613</v>
      </c>
      <c r="B7" s="1">
        <f>SUM(B4:B6)</f>
        <v>274</v>
      </c>
      <c r="C7" s="79">
        <v>1</v>
      </c>
    </row>
    <row r="9" spans="1:6" ht="15.6" x14ac:dyDescent="0.3">
      <c r="A9" s="1" t="s">
        <v>560</v>
      </c>
      <c r="B9" s="74" t="s">
        <v>616</v>
      </c>
      <c r="C9" s="74" t="s">
        <v>617</v>
      </c>
    </row>
    <row r="10" spans="1:6" ht="15.6" x14ac:dyDescent="0.3">
      <c r="A10" t="s">
        <v>618</v>
      </c>
      <c r="B10">
        <v>3</v>
      </c>
      <c r="C10" s="38">
        <f>B10/274</f>
        <v>1.0948905109489052E-2</v>
      </c>
      <c r="F10" s="1"/>
    </row>
    <row r="11" spans="1:6" x14ac:dyDescent="0.25">
      <c r="A11" t="s">
        <v>50</v>
      </c>
      <c r="B11">
        <v>128</v>
      </c>
      <c r="C11" s="38">
        <f t="shared" ref="C11" si="1">B11/274</f>
        <v>0.46715328467153283</v>
      </c>
    </row>
    <row r="12" spans="1:6" x14ac:dyDescent="0.25">
      <c r="A12" t="s">
        <v>537</v>
      </c>
      <c r="B12">
        <v>16</v>
      </c>
      <c r="C12" s="38">
        <f t="shared" ref="C12:C17" si="2">B12/274</f>
        <v>5.8394160583941604E-2</v>
      </c>
    </row>
    <row r="13" spans="1:6" x14ac:dyDescent="0.25">
      <c r="A13" t="s">
        <v>536</v>
      </c>
      <c r="B13">
        <v>23</v>
      </c>
      <c r="C13" s="38">
        <f t="shared" si="2"/>
        <v>8.3941605839416053E-2</v>
      </c>
    </row>
    <row r="14" spans="1:6" x14ac:dyDescent="0.25">
      <c r="A14" t="s">
        <v>552</v>
      </c>
      <c r="B14">
        <v>28</v>
      </c>
      <c r="C14" s="38">
        <f t="shared" si="2"/>
        <v>0.10218978102189781</v>
      </c>
    </row>
    <row r="15" spans="1:6" x14ac:dyDescent="0.25">
      <c r="A15" t="s">
        <v>551</v>
      </c>
      <c r="B15">
        <v>39</v>
      </c>
      <c r="C15" s="38">
        <f t="shared" si="2"/>
        <v>0.14233576642335766</v>
      </c>
    </row>
    <row r="16" spans="1:6" x14ac:dyDescent="0.25">
      <c r="A16" t="s">
        <v>554</v>
      </c>
      <c r="B16">
        <v>24</v>
      </c>
      <c r="C16" s="38">
        <f t="shared" si="2"/>
        <v>8.7591240875912413E-2</v>
      </c>
    </row>
    <row r="17" spans="1:8" x14ac:dyDescent="0.25">
      <c r="A17" t="s">
        <v>553</v>
      </c>
      <c r="B17">
        <v>13</v>
      </c>
      <c r="C17" s="38">
        <f t="shared" si="2"/>
        <v>4.7445255474452552E-2</v>
      </c>
    </row>
    <row r="18" spans="1:8" ht="15.6" x14ac:dyDescent="0.3">
      <c r="A18" s="1" t="s">
        <v>613</v>
      </c>
      <c r="B18" s="1">
        <f>SUM(B10:B17)</f>
        <v>274</v>
      </c>
      <c r="C18" s="79">
        <f>SUM(C10:C17)</f>
        <v>0.99999999999999989</v>
      </c>
    </row>
    <row r="19" spans="1:8" x14ac:dyDescent="0.25">
      <c r="C19" s="38"/>
    </row>
    <row r="21" spans="1:8" ht="15.6" x14ac:dyDescent="0.3">
      <c r="A21" s="1" t="s">
        <v>11</v>
      </c>
      <c r="B21" s="74" t="s">
        <v>616</v>
      </c>
      <c r="C21" s="74" t="s">
        <v>617</v>
      </c>
    </row>
    <row r="22" spans="1:8" x14ac:dyDescent="0.25">
      <c r="A22" t="s">
        <v>15</v>
      </c>
      <c r="B22">
        <v>8</v>
      </c>
      <c r="C22" s="38">
        <f>B22/274</f>
        <v>2.9197080291970802E-2</v>
      </c>
    </row>
    <row r="23" spans="1:8" x14ac:dyDescent="0.25">
      <c r="A23" t="s">
        <v>18</v>
      </c>
      <c r="B23">
        <v>266</v>
      </c>
      <c r="C23" s="38">
        <f>B23/274</f>
        <v>0.97080291970802923</v>
      </c>
    </row>
    <row r="24" spans="1:8" ht="15.6" x14ac:dyDescent="0.3">
      <c r="A24" s="1" t="s">
        <v>613</v>
      </c>
      <c r="B24" s="1">
        <f>SUM(B22:B23)</f>
        <v>274</v>
      </c>
      <c r="C24" s="79">
        <v>1</v>
      </c>
    </row>
    <row r="26" spans="1:8" ht="15.6" x14ac:dyDescent="0.3">
      <c r="A26" s="1" t="s">
        <v>542</v>
      </c>
      <c r="B26" s="74" t="s">
        <v>616</v>
      </c>
      <c r="C26" s="74" t="s">
        <v>609</v>
      </c>
      <c r="F26" s="1"/>
      <c r="H26" s="38"/>
    </row>
    <row r="27" spans="1:8" x14ac:dyDescent="0.25">
      <c r="A27" s="16" t="s">
        <v>607</v>
      </c>
      <c r="B27">
        <v>6</v>
      </c>
      <c r="C27" s="38">
        <f>B27/143</f>
        <v>4.195804195804196E-2</v>
      </c>
      <c r="F27" s="13"/>
    </row>
    <row r="28" spans="1:8" x14ac:dyDescent="0.25">
      <c r="A28" s="16" t="s">
        <v>608</v>
      </c>
      <c r="B28">
        <v>44</v>
      </c>
      <c r="C28" s="38">
        <f t="shared" ref="C28:C31" si="3">B28/143</f>
        <v>0.30769230769230771</v>
      </c>
      <c r="F28" s="13"/>
    </row>
    <row r="29" spans="1:8" x14ac:dyDescent="0.25">
      <c r="A29" s="16" t="s">
        <v>557</v>
      </c>
      <c r="B29">
        <v>62</v>
      </c>
      <c r="C29" s="38">
        <f t="shared" si="3"/>
        <v>0.43356643356643354</v>
      </c>
      <c r="F29" s="13"/>
    </row>
    <row r="30" spans="1:8" x14ac:dyDescent="0.25">
      <c r="A30" s="16" t="s">
        <v>556</v>
      </c>
      <c r="B30">
        <v>20</v>
      </c>
      <c r="C30" s="38">
        <f t="shared" si="3"/>
        <v>0.13986013986013987</v>
      </c>
      <c r="F30" s="13"/>
    </row>
    <row r="31" spans="1:8" x14ac:dyDescent="0.25">
      <c r="A31" s="70">
        <v>1</v>
      </c>
      <c r="B31">
        <v>11</v>
      </c>
      <c r="C31" s="38">
        <f t="shared" si="3"/>
        <v>7.6923076923076927E-2</v>
      </c>
      <c r="F31" s="12"/>
    </row>
    <row r="32" spans="1:8" ht="15.6" x14ac:dyDescent="0.3">
      <c r="A32" s="1" t="s">
        <v>626</v>
      </c>
      <c r="B32" s="1">
        <f>SUM(B27:B31)</f>
        <v>143</v>
      </c>
      <c r="C32" s="38"/>
    </row>
    <row r="33" spans="1:3" x14ac:dyDescent="0.25">
      <c r="C33" s="38"/>
    </row>
    <row r="34" spans="1:3" x14ac:dyDescent="0.25">
      <c r="A34" t="s">
        <v>612</v>
      </c>
      <c r="C34" s="38"/>
    </row>
    <row r="35" spans="1:3" x14ac:dyDescent="0.25">
      <c r="C35" s="38"/>
    </row>
    <row r="36" spans="1:3" x14ac:dyDescent="0.25">
      <c r="C36" s="38"/>
    </row>
    <row r="37" spans="1:3" ht="15.6" x14ac:dyDescent="0.3">
      <c r="A37" s="1" t="s">
        <v>543</v>
      </c>
      <c r="B37" s="74" t="s">
        <v>616</v>
      </c>
      <c r="C37" s="74" t="s">
        <v>625</v>
      </c>
    </row>
    <row r="38" spans="1:3" x14ac:dyDescent="0.25">
      <c r="A38" t="s">
        <v>611</v>
      </c>
      <c r="B38">
        <v>27</v>
      </c>
      <c r="C38" s="38">
        <v>9.8540145985401464E-2</v>
      </c>
    </row>
    <row r="39" spans="1:3" x14ac:dyDescent="0.25">
      <c r="A39" t="s">
        <v>16</v>
      </c>
      <c r="B39">
        <v>26</v>
      </c>
      <c r="C39" s="38">
        <v>9.4890510948905105E-2</v>
      </c>
    </row>
    <row r="40" spans="1:3" x14ac:dyDescent="0.25">
      <c r="A40" t="s">
        <v>365</v>
      </c>
      <c r="B40">
        <v>30</v>
      </c>
      <c r="C40" s="38">
        <v>0.11313868613138686</v>
      </c>
    </row>
    <row r="41" spans="1:3" x14ac:dyDescent="0.25">
      <c r="A41" t="s">
        <v>75</v>
      </c>
      <c r="B41">
        <v>20</v>
      </c>
      <c r="C41" s="38">
        <v>7.2992700729927001E-2</v>
      </c>
    </row>
    <row r="42" spans="1:3" x14ac:dyDescent="0.25">
      <c r="A42" t="s">
        <v>291</v>
      </c>
      <c r="B42">
        <v>55</v>
      </c>
      <c r="C42" s="38">
        <v>0.20072992700729927</v>
      </c>
    </row>
    <row r="43" spans="1:3" x14ac:dyDescent="0.25">
      <c r="A43" t="s">
        <v>227</v>
      </c>
      <c r="B43">
        <v>39</v>
      </c>
      <c r="C43" s="38">
        <v>0.14233576642335766</v>
      </c>
    </row>
    <row r="44" spans="1:3" x14ac:dyDescent="0.25">
      <c r="A44" t="s">
        <v>119</v>
      </c>
      <c r="B44">
        <v>77</v>
      </c>
      <c r="C44" s="38">
        <f>77/274</f>
        <v>0.28102189781021897</v>
      </c>
    </row>
    <row r="45" spans="1:3" ht="15.6" x14ac:dyDescent="0.3">
      <c r="A45" s="1" t="s">
        <v>613</v>
      </c>
      <c r="B45" s="1">
        <v>274</v>
      </c>
      <c r="C45" s="79">
        <v>1</v>
      </c>
    </row>
    <row r="46" spans="1:3" ht="15.6" x14ac:dyDescent="0.3">
      <c r="A46" s="72" t="s">
        <v>619</v>
      </c>
      <c r="B46" s="72">
        <v>131</v>
      </c>
      <c r="C46" s="80">
        <f>131/274</f>
        <v>0.47810218978102192</v>
      </c>
    </row>
    <row r="47" spans="1:3" x14ac:dyDescent="0.25">
      <c r="C47" s="38"/>
    </row>
    <row r="48" spans="1:3" x14ac:dyDescent="0.25">
      <c r="C48" s="38"/>
    </row>
    <row r="49" spans="1:8" ht="62.4" x14ac:dyDescent="0.3">
      <c r="A49" s="1" t="s">
        <v>564</v>
      </c>
      <c r="B49" s="2" t="s">
        <v>624</v>
      </c>
      <c r="C49" s="2" t="s">
        <v>621</v>
      </c>
      <c r="D49" s="2" t="s">
        <v>620</v>
      </c>
      <c r="H49" s="9"/>
    </row>
    <row r="50" spans="1:8" x14ac:dyDescent="0.25">
      <c r="A50" t="s">
        <v>611</v>
      </c>
      <c r="B50">
        <v>27</v>
      </c>
      <c r="C50">
        <v>27</v>
      </c>
      <c r="D50" s="38">
        <f>C50/B50</f>
        <v>1</v>
      </c>
      <c r="G50" s="16"/>
    </row>
    <row r="51" spans="1:8" x14ac:dyDescent="0.25">
      <c r="A51" t="s">
        <v>16</v>
      </c>
      <c r="B51">
        <v>26</v>
      </c>
      <c r="C51">
        <v>4</v>
      </c>
      <c r="D51" s="38">
        <f t="shared" ref="D51:D57" si="4">C51/B51</f>
        <v>0.15384615384615385</v>
      </c>
      <c r="G51" s="16"/>
    </row>
    <row r="52" spans="1:8" x14ac:dyDescent="0.25">
      <c r="A52" t="s">
        <v>365</v>
      </c>
      <c r="B52">
        <v>30</v>
      </c>
      <c r="C52">
        <v>14</v>
      </c>
      <c r="D52" s="38">
        <f t="shared" si="4"/>
        <v>0.46666666666666667</v>
      </c>
      <c r="G52" s="16"/>
    </row>
    <row r="53" spans="1:8" x14ac:dyDescent="0.25">
      <c r="A53" t="s">
        <v>75</v>
      </c>
      <c r="B53">
        <v>20</v>
      </c>
      <c r="C53">
        <v>20</v>
      </c>
      <c r="D53" s="38">
        <f t="shared" si="4"/>
        <v>1</v>
      </c>
      <c r="G53" s="16"/>
    </row>
    <row r="54" spans="1:8" x14ac:dyDescent="0.25">
      <c r="A54" t="s">
        <v>291</v>
      </c>
      <c r="B54">
        <v>55</v>
      </c>
      <c r="C54">
        <v>7</v>
      </c>
      <c r="D54" s="38">
        <f t="shared" si="4"/>
        <v>0.12727272727272726</v>
      </c>
      <c r="G54" s="16"/>
    </row>
    <row r="55" spans="1:8" x14ac:dyDescent="0.25">
      <c r="A55" t="s">
        <v>227</v>
      </c>
      <c r="B55">
        <v>39</v>
      </c>
      <c r="C55">
        <v>10</v>
      </c>
      <c r="D55" s="38">
        <f t="shared" si="4"/>
        <v>0.25641025641025639</v>
      </c>
      <c r="G55" s="16"/>
    </row>
    <row r="56" spans="1:8" x14ac:dyDescent="0.25">
      <c r="A56" t="s">
        <v>119</v>
      </c>
      <c r="B56">
        <v>77</v>
      </c>
      <c r="C56">
        <v>49</v>
      </c>
      <c r="D56" s="38">
        <f t="shared" si="4"/>
        <v>0.63636363636363635</v>
      </c>
      <c r="G56" s="16"/>
    </row>
    <row r="57" spans="1:8" ht="15.6" x14ac:dyDescent="0.3">
      <c r="A57" s="1" t="s">
        <v>613</v>
      </c>
      <c r="B57" s="1">
        <f>SUM(B50:B56)</f>
        <v>274</v>
      </c>
      <c r="C57" s="1">
        <f>SUM(C50:C56)</f>
        <v>131</v>
      </c>
      <c r="D57" s="79">
        <f t="shared" si="4"/>
        <v>0.47810218978102192</v>
      </c>
    </row>
    <row r="58" spans="1:8" ht="15.6" x14ac:dyDescent="0.3">
      <c r="A58" s="72"/>
      <c r="B58" s="72"/>
      <c r="C58" s="80"/>
    </row>
    <row r="59" spans="1:8" x14ac:dyDescent="0.25">
      <c r="C59" s="38"/>
    </row>
    <row r="60" spans="1:8" ht="15.6" x14ac:dyDescent="0.3">
      <c r="A60" s="1" t="s">
        <v>559</v>
      </c>
      <c r="B60" s="74" t="s">
        <v>616</v>
      </c>
      <c r="C60" s="74" t="s">
        <v>617</v>
      </c>
    </row>
    <row r="61" spans="1:8" x14ac:dyDescent="0.25">
      <c r="A61" t="s">
        <v>50</v>
      </c>
      <c r="B61">
        <v>51</v>
      </c>
      <c r="C61" s="38">
        <f>B61/274</f>
        <v>0.18613138686131386</v>
      </c>
    </row>
    <row r="62" spans="1:8" x14ac:dyDescent="0.25">
      <c r="A62" t="s">
        <v>538</v>
      </c>
      <c r="B62">
        <v>9</v>
      </c>
      <c r="C62" s="38">
        <f t="shared" ref="C62:C68" si="5">B62/274</f>
        <v>3.2846715328467155E-2</v>
      </c>
    </row>
    <row r="63" spans="1:8" x14ac:dyDescent="0.25">
      <c r="A63" t="s">
        <v>467</v>
      </c>
      <c r="B63">
        <v>1</v>
      </c>
      <c r="C63" s="38">
        <f t="shared" si="5"/>
        <v>3.6496350364963502E-3</v>
      </c>
    </row>
    <row r="64" spans="1:8" x14ac:dyDescent="0.25">
      <c r="A64" t="s">
        <v>540</v>
      </c>
      <c r="B64">
        <v>30</v>
      </c>
      <c r="C64" s="38">
        <f t="shared" si="5"/>
        <v>0.10948905109489052</v>
      </c>
    </row>
    <row r="65" spans="1:3" x14ac:dyDescent="0.25">
      <c r="A65" t="s">
        <v>539</v>
      </c>
      <c r="B65">
        <v>125</v>
      </c>
      <c r="C65" s="38">
        <f t="shared" si="5"/>
        <v>0.45620437956204379</v>
      </c>
    </row>
    <row r="66" spans="1:3" x14ac:dyDescent="0.25">
      <c r="A66" t="s">
        <v>557</v>
      </c>
      <c r="B66">
        <v>42</v>
      </c>
      <c r="C66" s="38">
        <f t="shared" si="5"/>
        <v>0.15328467153284672</v>
      </c>
    </row>
    <row r="67" spans="1:3" x14ac:dyDescent="0.25">
      <c r="A67" t="s">
        <v>556</v>
      </c>
      <c r="B67">
        <v>7</v>
      </c>
      <c r="C67" s="38">
        <f t="shared" si="5"/>
        <v>2.5547445255474453E-2</v>
      </c>
    </row>
    <row r="68" spans="1:3" x14ac:dyDescent="0.25">
      <c r="A68" t="s">
        <v>558</v>
      </c>
      <c r="B68">
        <v>9</v>
      </c>
      <c r="C68" s="38">
        <f t="shared" si="5"/>
        <v>3.2846715328467155E-2</v>
      </c>
    </row>
    <row r="69" spans="1:3" ht="15.6" x14ac:dyDescent="0.3">
      <c r="A69" s="1" t="s">
        <v>613</v>
      </c>
      <c r="B69" s="1">
        <f>SUM(B61:B68)</f>
        <v>274</v>
      </c>
      <c r="C69" s="79">
        <f>SUM(C61:C68)</f>
        <v>1</v>
      </c>
    </row>
    <row r="71" spans="1:3" s="1" customFormat="1" ht="31.2" x14ac:dyDescent="0.3">
      <c r="A71" s="1" t="s">
        <v>562</v>
      </c>
      <c r="B71" s="74" t="s">
        <v>623</v>
      </c>
      <c r="C71" s="2" t="s">
        <v>656</v>
      </c>
    </row>
    <row r="72" spans="1:3" x14ac:dyDescent="0.25">
      <c r="A72" t="s">
        <v>391</v>
      </c>
      <c r="B72">
        <v>1</v>
      </c>
      <c r="C72" s="38">
        <v>1.4705882352941176E-2</v>
      </c>
    </row>
    <row r="73" spans="1:3" x14ac:dyDescent="0.25">
      <c r="A73" t="s">
        <v>74</v>
      </c>
      <c r="B73">
        <v>11</v>
      </c>
      <c r="C73" s="38">
        <v>0.16176470588235295</v>
      </c>
    </row>
    <row r="74" spans="1:3" x14ac:dyDescent="0.25">
      <c r="A74" t="s">
        <v>117</v>
      </c>
      <c r="B74">
        <v>7</v>
      </c>
      <c r="C74" s="38">
        <v>0.10294117647058823</v>
      </c>
    </row>
    <row r="75" spans="1:3" x14ac:dyDescent="0.25">
      <c r="A75" t="s">
        <v>102</v>
      </c>
      <c r="B75">
        <v>3</v>
      </c>
      <c r="C75" s="38">
        <v>4.4117647058823532E-2</v>
      </c>
    </row>
    <row r="76" spans="1:3" x14ac:dyDescent="0.25">
      <c r="A76" t="s">
        <v>152</v>
      </c>
      <c r="B76">
        <v>13</v>
      </c>
      <c r="C76" s="38">
        <v>0.19117647058823528</v>
      </c>
    </row>
    <row r="77" spans="1:3" x14ac:dyDescent="0.25">
      <c r="A77" t="s">
        <v>174</v>
      </c>
      <c r="B77">
        <v>10</v>
      </c>
      <c r="C77" s="38">
        <v>0.14705882352941177</v>
      </c>
    </row>
    <row r="78" spans="1:3" x14ac:dyDescent="0.25">
      <c r="A78" t="s">
        <v>188</v>
      </c>
      <c r="B78">
        <v>5</v>
      </c>
      <c r="C78" s="38">
        <v>7.3529411764705885E-2</v>
      </c>
    </row>
    <row r="79" spans="1:3" x14ac:dyDescent="0.25">
      <c r="A79" t="s">
        <v>206</v>
      </c>
      <c r="B79">
        <v>5</v>
      </c>
      <c r="C79" s="38">
        <v>7.3529411764705885E-2</v>
      </c>
    </row>
    <row r="80" spans="1:3" x14ac:dyDescent="0.25">
      <c r="A80" t="s">
        <v>14</v>
      </c>
      <c r="B80">
        <v>5</v>
      </c>
      <c r="C80" s="38">
        <v>7.3529411764705885E-2</v>
      </c>
    </row>
    <row r="81" spans="1:4" x14ac:dyDescent="0.25">
      <c r="A81" t="s">
        <v>42</v>
      </c>
      <c r="B81">
        <v>4</v>
      </c>
      <c r="C81" s="38">
        <v>5.8823529411764705E-2</v>
      </c>
    </row>
    <row r="82" spans="1:4" x14ac:dyDescent="0.25">
      <c r="A82" t="s">
        <v>382</v>
      </c>
      <c r="B82">
        <v>1</v>
      </c>
      <c r="C82" s="38">
        <v>1.4705882352941176E-2</v>
      </c>
    </row>
    <row r="83" spans="1:4" x14ac:dyDescent="0.25">
      <c r="A83" t="s">
        <v>249</v>
      </c>
      <c r="B83">
        <v>1</v>
      </c>
      <c r="C83" s="38">
        <v>1.4705882352941176E-2</v>
      </c>
    </row>
    <row r="84" spans="1:4" x14ac:dyDescent="0.25">
      <c r="A84" t="s">
        <v>105</v>
      </c>
      <c r="B84">
        <v>1</v>
      </c>
      <c r="C84" s="38">
        <v>1.4705882352941176E-2</v>
      </c>
    </row>
    <row r="85" spans="1:4" x14ac:dyDescent="0.25">
      <c r="A85" t="s">
        <v>372</v>
      </c>
      <c r="B85">
        <v>1</v>
      </c>
      <c r="C85" s="38">
        <v>1.4705882352941176E-2</v>
      </c>
    </row>
    <row r="86" spans="1:4" ht="15.6" x14ac:dyDescent="0.3">
      <c r="A86" s="1" t="s">
        <v>613</v>
      </c>
      <c r="B86" s="1">
        <v>68</v>
      </c>
      <c r="C86" s="79">
        <v>0.99999999999999967</v>
      </c>
    </row>
    <row r="87" spans="1:4" x14ac:dyDescent="0.25">
      <c r="C87" s="38"/>
    </row>
    <row r="88" spans="1:4" x14ac:dyDescent="0.25">
      <c r="C88" s="38"/>
    </row>
    <row r="90" spans="1:4" ht="31.2" x14ac:dyDescent="0.3">
      <c r="A90" s="1" t="s">
        <v>563</v>
      </c>
      <c r="B90" s="74" t="s">
        <v>616</v>
      </c>
      <c r="C90" s="2" t="s">
        <v>622</v>
      </c>
      <c r="D90" s="1"/>
    </row>
    <row r="91" spans="1:4" x14ac:dyDescent="0.25">
      <c r="A91" t="s">
        <v>611</v>
      </c>
      <c r="B91">
        <v>3</v>
      </c>
      <c r="C91" s="38">
        <v>4.4117647058823532E-2</v>
      </c>
    </row>
    <row r="92" spans="1:4" x14ac:dyDescent="0.25">
      <c r="A92" t="s">
        <v>16</v>
      </c>
      <c r="B92">
        <v>8</v>
      </c>
      <c r="C92" s="38">
        <v>0.13235294117647059</v>
      </c>
    </row>
    <row r="93" spans="1:4" x14ac:dyDescent="0.25">
      <c r="A93" t="s">
        <v>365</v>
      </c>
      <c r="B93">
        <v>2</v>
      </c>
      <c r="C93" s="38">
        <v>2.9411764705882353E-2</v>
      </c>
    </row>
    <row r="94" spans="1:4" x14ac:dyDescent="0.25">
      <c r="A94" t="s">
        <v>75</v>
      </c>
      <c r="B94">
        <v>9</v>
      </c>
      <c r="C94" s="38">
        <v>0.13235294117647059</v>
      </c>
    </row>
    <row r="95" spans="1:4" x14ac:dyDescent="0.25">
      <c r="A95" t="s">
        <v>291</v>
      </c>
      <c r="B95">
        <v>1</v>
      </c>
      <c r="C95" s="38">
        <v>1.4705882352941176E-2</v>
      </c>
    </row>
    <row r="96" spans="1:4" x14ac:dyDescent="0.25">
      <c r="A96" t="s">
        <v>227</v>
      </c>
      <c r="B96">
        <v>1</v>
      </c>
      <c r="C96" s="38">
        <v>1.4705882352941176E-2</v>
      </c>
    </row>
    <row r="97" spans="1:9" x14ac:dyDescent="0.25">
      <c r="A97" t="s">
        <v>119</v>
      </c>
      <c r="B97">
        <v>41</v>
      </c>
      <c r="C97" s="38">
        <v>0.63235294117647056</v>
      </c>
    </row>
    <row r="98" spans="1:9" ht="15.6" x14ac:dyDescent="0.3">
      <c r="A98" s="1" t="s">
        <v>613</v>
      </c>
      <c r="B98" s="1">
        <v>68</v>
      </c>
      <c r="C98" s="79">
        <f>SUM(C91:C97)</f>
        <v>1</v>
      </c>
    </row>
    <row r="99" spans="1:9" ht="15.6" x14ac:dyDescent="0.3">
      <c r="A99" s="72" t="s">
        <v>614</v>
      </c>
      <c r="B99" s="72">
        <v>32</v>
      </c>
      <c r="C99" s="73">
        <f>32/68</f>
        <v>0.47058823529411764</v>
      </c>
    </row>
    <row r="104" spans="1:9" ht="15.6" x14ac:dyDescent="0.3">
      <c r="A104" s="1" t="s">
        <v>570</v>
      </c>
    </row>
    <row r="105" spans="1:9" ht="15.6" x14ac:dyDescent="0.3">
      <c r="A105" s="66" t="s">
        <v>16</v>
      </c>
    </row>
    <row r="106" spans="1:9" x14ac:dyDescent="0.25">
      <c r="A106" s="65" t="s">
        <v>26</v>
      </c>
      <c r="B106" t="s">
        <v>568</v>
      </c>
      <c r="C106" s="90">
        <v>0.14000000000000001</v>
      </c>
      <c r="F106" t="s">
        <v>627</v>
      </c>
      <c r="I106" s="90">
        <f>18/29</f>
        <v>0.62068965517241381</v>
      </c>
    </row>
    <row r="107" spans="1:9" x14ac:dyDescent="0.25">
      <c r="A107" s="65" t="s">
        <v>63</v>
      </c>
      <c r="B107" t="s">
        <v>567</v>
      </c>
      <c r="F107" t="s">
        <v>628</v>
      </c>
      <c r="I107" s="90">
        <f>9/29</f>
        <v>0.31034482758620691</v>
      </c>
    </row>
    <row r="108" spans="1:9" x14ac:dyDescent="0.25">
      <c r="A108" s="65" t="s">
        <v>59</v>
      </c>
      <c r="B108" t="s">
        <v>568</v>
      </c>
      <c r="F108" t="s">
        <v>629</v>
      </c>
      <c r="I108" s="90">
        <f>2/29</f>
        <v>6.8965517241379309E-2</v>
      </c>
    </row>
    <row r="109" spans="1:9" x14ac:dyDescent="0.25">
      <c r="A109" s="65" t="s">
        <v>25</v>
      </c>
      <c r="B109" t="s">
        <v>568</v>
      </c>
    </row>
    <row r="110" spans="1:9" ht="15.6" x14ac:dyDescent="0.3">
      <c r="A110" s="66" t="s">
        <v>365</v>
      </c>
    </row>
    <row r="111" spans="1:9" x14ac:dyDescent="0.25">
      <c r="A111" s="65" t="s">
        <v>390</v>
      </c>
      <c r="B111" t="s">
        <v>568</v>
      </c>
      <c r="C111" s="90">
        <v>0.14000000000000001</v>
      </c>
    </row>
    <row r="112" spans="1:9" x14ac:dyDescent="0.25">
      <c r="A112" s="65" t="s">
        <v>376</v>
      </c>
      <c r="B112" t="s">
        <v>568</v>
      </c>
    </row>
    <row r="113" spans="1:3" x14ac:dyDescent="0.25">
      <c r="A113" s="65" t="s">
        <v>392</v>
      </c>
      <c r="B113" t="s">
        <v>61</v>
      </c>
    </row>
    <row r="114" spans="1:3" x14ac:dyDescent="0.25">
      <c r="A114" s="65" t="s">
        <v>388</v>
      </c>
      <c r="B114" t="s">
        <v>568</v>
      </c>
    </row>
    <row r="115" spans="1:3" ht="15.6" x14ac:dyDescent="0.3">
      <c r="A115" s="66" t="s">
        <v>75</v>
      </c>
      <c r="C115" s="90">
        <v>0.14000000000000001</v>
      </c>
    </row>
    <row r="116" spans="1:3" x14ac:dyDescent="0.25">
      <c r="A116" s="65" t="s">
        <v>88</v>
      </c>
      <c r="B116" t="s">
        <v>568</v>
      </c>
    </row>
    <row r="117" spans="1:3" x14ac:dyDescent="0.25">
      <c r="A117" s="65" t="s">
        <v>103</v>
      </c>
      <c r="B117" t="s">
        <v>61</v>
      </c>
    </row>
    <row r="118" spans="1:3" x14ac:dyDescent="0.25">
      <c r="A118" s="65" t="s">
        <v>87</v>
      </c>
      <c r="B118" t="s">
        <v>568</v>
      </c>
    </row>
    <row r="119" spans="1:3" x14ac:dyDescent="0.25">
      <c r="A119" s="65" t="s">
        <v>91</v>
      </c>
      <c r="B119" t="s">
        <v>568</v>
      </c>
    </row>
    <row r="120" spans="1:3" ht="15.6" x14ac:dyDescent="0.3">
      <c r="A120" s="66" t="s">
        <v>291</v>
      </c>
      <c r="C120" s="90">
        <v>0.14000000000000001</v>
      </c>
    </row>
    <row r="121" spans="1:3" x14ac:dyDescent="0.25">
      <c r="A121" s="65" t="s">
        <v>321</v>
      </c>
      <c r="B121" t="s">
        <v>566</v>
      </c>
    </row>
    <row r="122" spans="1:3" x14ac:dyDescent="0.25">
      <c r="A122" s="65" t="s">
        <v>352</v>
      </c>
      <c r="B122" t="s">
        <v>61</v>
      </c>
    </row>
    <row r="123" spans="1:3" x14ac:dyDescent="0.25">
      <c r="A123" s="65" t="s">
        <v>344</v>
      </c>
      <c r="B123" t="s">
        <v>61</v>
      </c>
    </row>
    <row r="124" spans="1:3" x14ac:dyDescent="0.25">
      <c r="A124" s="65" t="s">
        <v>339</v>
      </c>
      <c r="B124" t="s">
        <v>61</v>
      </c>
    </row>
    <row r="125" spans="1:3" ht="15.6" x14ac:dyDescent="0.3">
      <c r="A125" s="66" t="s">
        <v>227</v>
      </c>
      <c r="C125" s="90">
        <v>0.24</v>
      </c>
    </row>
    <row r="126" spans="1:3" x14ac:dyDescent="0.25">
      <c r="A126" s="65" t="s">
        <v>242</v>
      </c>
      <c r="B126" t="s">
        <v>568</v>
      </c>
    </row>
    <row r="127" spans="1:3" x14ac:dyDescent="0.25">
      <c r="A127" s="65" t="s">
        <v>274</v>
      </c>
      <c r="B127" t="s">
        <v>566</v>
      </c>
    </row>
    <row r="128" spans="1:3" x14ac:dyDescent="0.25">
      <c r="A128" s="65" t="s">
        <v>258</v>
      </c>
      <c r="B128" t="s">
        <v>568</v>
      </c>
    </row>
    <row r="129" spans="1:3" x14ac:dyDescent="0.25">
      <c r="A129" s="65" t="s">
        <v>232</v>
      </c>
      <c r="B129" t="s">
        <v>568</v>
      </c>
    </row>
    <row r="130" spans="1:3" x14ac:dyDescent="0.25">
      <c r="A130" s="65" t="s">
        <v>254</v>
      </c>
      <c r="B130" t="s">
        <v>568</v>
      </c>
    </row>
    <row r="131" spans="1:3" x14ac:dyDescent="0.25">
      <c r="A131" s="65" t="s">
        <v>260</v>
      </c>
      <c r="B131" t="s">
        <v>568</v>
      </c>
    </row>
    <row r="132" spans="1:3" x14ac:dyDescent="0.25">
      <c r="A132" s="65" t="s">
        <v>256</v>
      </c>
      <c r="B132" t="s">
        <v>568</v>
      </c>
    </row>
    <row r="133" spans="1:3" ht="15.6" x14ac:dyDescent="0.3">
      <c r="A133" s="66" t="s">
        <v>119</v>
      </c>
      <c r="C133" s="90">
        <v>0.21</v>
      </c>
    </row>
    <row r="134" spans="1:3" x14ac:dyDescent="0.25">
      <c r="A134" s="65" t="s">
        <v>197</v>
      </c>
      <c r="B134" t="s">
        <v>61</v>
      </c>
    </row>
    <row r="135" spans="1:3" x14ac:dyDescent="0.25">
      <c r="A135" s="65" t="s">
        <v>201</v>
      </c>
      <c r="B135" t="s">
        <v>61</v>
      </c>
      <c r="C135" s="90"/>
    </row>
    <row r="136" spans="1:3" x14ac:dyDescent="0.25">
      <c r="A136" s="65" t="s">
        <v>458</v>
      </c>
      <c r="B136" t="s">
        <v>568</v>
      </c>
    </row>
    <row r="137" spans="1:3" x14ac:dyDescent="0.25">
      <c r="A137" s="65" t="s">
        <v>202</v>
      </c>
      <c r="B137" t="s">
        <v>61</v>
      </c>
    </row>
    <row r="138" spans="1:3" x14ac:dyDescent="0.25">
      <c r="A138" s="65" t="s">
        <v>134</v>
      </c>
      <c r="B138" t="s">
        <v>568</v>
      </c>
    </row>
    <row r="139" spans="1:3" x14ac:dyDescent="0.25">
      <c r="A139" s="65" t="s">
        <v>133</v>
      </c>
      <c r="B139" t="s">
        <v>568</v>
      </c>
    </row>
    <row r="141" spans="1:3" ht="15.6" x14ac:dyDescent="0.3">
      <c r="A141" s="1" t="s">
        <v>614</v>
      </c>
      <c r="C141" s="90">
        <v>0.17</v>
      </c>
    </row>
    <row r="142" spans="1:3" x14ac:dyDescent="0.25">
      <c r="A142" s="65" t="s">
        <v>274</v>
      </c>
      <c r="B142" t="s">
        <v>566</v>
      </c>
    </row>
    <row r="143" spans="1:3" x14ac:dyDescent="0.25">
      <c r="A143" s="65" t="s">
        <v>103</v>
      </c>
      <c r="B143" t="s">
        <v>61</v>
      </c>
    </row>
    <row r="144" spans="1:3" x14ac:dyDescent="0.25">
      <c r="A144" s="65" t="s">
        <v>392</v>
      </c>
      <c r="B144" t="s">
        <v>61</v>
      </c>
    </row>
    <row r="145" spans="1:2" x14ac:dyDescent="0.25">
      <c r="A145" s="65" t="s">
        <v>63</v>
      </c>
      <c r="B145" t="s">
        <v>61</v>
      </c>
    </row>
    <row r="146" spans="1:2" x14ac:dyDescent="0.25">
      <c r="A146" s="65" t="s">
        <v>59</v>
      </c>
      <c r="B146" t="s">
        <v>61</v>
      </c>
    </row>
  </sheetData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Stations by Line</vt:lpstr>
      <vt:lpstr>Unique Stations</vt:lpstr>
      <vt:lpstr>Summary</vt:lpstr>
      <vt:lpstr>'Stations by Line'!Print_Titles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awilson</dc:creator>
  <cp:lastModifiedBy>awilson</cp:lastModifiedBy>
  <cp:lastPrinted>2014-10-17T13:14:41Z</cp:lastPrinted>
  <dcterms:created xsi:type="dcterms:W3CDTF">2014-04-23T18:48:06Z</dcterms:created>
  <dcterms:modified xsi:type="dcterms:W3CDTF">2014-11-18T19:37:44Z</dcterms:modified>
</cp:coreProperties>
</file>